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jsa\"/>
    </mc:Choice>
  </mc:AlternateContent>
  <xr:revisionPtr revIDLastSave="0" documentId="8_{7C6267CF-71F3-401F-87D0-181092897C5F}" xr6:coauthVersionLast="46" xr6:coauthVersionMax="46" xr10:uidLastSave="{00000000-0000-0000-0000-000000000000}"/>
  <bookViews>
    <workbookView xWindow="-110" yWindow="-110" windowWidth="19420" windowHeight="10420" xr2:uid="{8A2FAE2F-D7EE-43CC-8213-05707178E09C}"/>
  </bookViews>
  <sheets>
    <sheet name="Översikt Målsummor" sheetId="1" r:id="rId1"/>
    <sheet name="Översikt V.G.T. summor " sheetId="2" r:id="rId2"/>
    <sheet name="Översikt Månadsbudget" sheetId="3" r:id="rId3"/>
  </sheets>
  <definedNames>
    <definedName name="_xlnm.Print_Area" localSheetId="0">'Översikt Målsummor'!$A$1:$T$49</definedName>
    <definedName name="_xlnm.Print_Area" localSheetId="2">'Översikt Månadsbudget'!$A$1:$R$19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H18" i="3"/>
  <c r="T15" i="2"/>
  <c r="U10" i="2" s="1"/>
  <c r="B12" i="2"/>
  <c r="B11" i="2"/>
  <c r="B10" i="2"/>
  <c r="B9" i="2"/>
  <c r="B8" i="2"/>
  <c r="B7" i="2"/>
  <c r="B6" i="2"/>
  <c r="U8" i="2" l="1"/>
  <c r="U9" i="2"/>
  <c r="I9" i="2"/>
  <c r="O11" i="2" l="1"/>
  <c r="O10" i="2"/>
  <c r="O9" i="2"/>
  <c r="O8" i="2"/>
  <c r="O7" i="2"/>
  <c r="O6" i="2"/>
  <c r="G12" i="2"/>
  <c r="G11" i="2"/>
  <c r="G10" i="2"/>
  <c r="G9" i="2"/>
  <c r="G8" i="2"/>
  <c r="G7" i="2"/>
  <c r="G6" i="2"/>
  <c r="Q11" i="2"/>
  <c r="Q10" i="2"/>
  <c r="Q9" i="2"/>
  <c r="Q8" i="2"/>
  <c r="Q7" i="2"/>
  <c r="Q6" i="2"/>
  <c r="I12" i="2"/>
  <c r="I11" i="2"/>
  <c r="I10" i="2"/>
  <c r="I8" i="2"/>
  <c r="I7" i="2"/>
  <c r="I6" i="2"/>
  <c r="J21" i="2" l="1"/>
  <c r="L15" i="2" l="1"/>
  <c r="M7" i="2" s="1"/>
  <c r="S7" i="2"/>
  <c r="K6" i="2" l="1"/>
  <c r="U11" i="2"/>
  <c r="T11" i="2" s="1"/>
  <c r="S11" i="2"/>
  <c r="U6" i="2"/>
  <c r="T6" i="2" s="1"/>
  <c r="U7" i="2"/>
  <c r="T7" i="2" s="1"/>
  <c r="T8" i="2"/>
  <c r="T9" i="2"/>
  <c r="T10" i="2"/>
  <c r="M11" i="2"/>
  <c r="L11" i="2" s="1"/>
  <c r="M12" i="2"/>
  <c r="L12" i="2" s="1"/>
  <c r="M8" i="2"/>
  <c r="L8" i="2" s="1"/>
  <c r="M9" i="2"/>
  <c r="L9" i="2" s="1"/>
  <c r="M10" i="2"/>
  <c r="L10" i="2" s="1"/>
  <c r="M6" i="2"/>
  <c r="L6" i="2" s="1"/>
  <c r="L7" i="2"/>
  <c r="S8" i="2"/>
  <c r="S10" i="2"/>
  <c r="S9" i="2"/>
  <c r="S6" i="2"/>
  <c r="D18" i="3" l="1"/>
  <c r="K11" i="2" l="1"/>
  <c r="K7" i="2"/>
  <c r="K9" i="2"/>
  <c r="K12" i="2"/>
  <c r="K10" i="2"/>
  <c r="K8" i="2"/>
  <c r="L12" i="3"/>
  <c r="E15" i="2"/>
  <c r="D29" i="1"/>
  <c r="I29" i="1" l="1"/>
  <c r="C19" i="2"/>
  <c r="U24" i="2"/>
  <c r="E19" i="2"/>
  <c r="J19" i="2" l="1"/>
  <c r="L19" i="2"/>
</calcChain>
</file>

<file path=xl/sharedStrings.xml><?xml version="1.0" encoding="utf-8"?>
<sst xmlns="http://schemas.openxmlformats.org/spreadsheetml/2006/main" count="100" uniqueCount="72">
  <si>
    <t>Kortkonto</t>
  </si>
  <si>
    <t>Total summa</t>
  </si>
  <si>
    <t>kr</t>
  </si>
  <si>
    <t xml:space="preserve">      till</t>
  </si>
  <si>
    <t xml:space="preserve">    Från    </t>
  </si>
  <si>
    <t xml:space="preserve">   Från</t>
  </si>
  <si>
    <t xml:space="preserve">    till </t>
  </si>
  <si>
    <t xml:space="preserve">   Nyckel.</t>
  </si>
  <si>
    <t xml:space="preserve">Total summorna räknas ut  </t>
  </si>
  <si>
    <t>summorna på de olika bank-</t>
  </si>
  <si>
    <t>Målsumman + - 20t kr är att anse uppfylld.</t>
  </si>
  <si>
    <t>Utgifter</t>
  </si>
  <si>
    <t>Totalt</t>
  </si>
  <si>
    <t>Inkomster</t>
  </si>
  <si>
    <t>Målsumman + - 20t kr är att anse uppfylld</t>
  </si>
  <si>
    <t xml:space="preserve"> </t>
  </si>
  <si>
    <t xml:space="preserve">              Fond</t>
  </si>
  <si>
    <t xml:space="preserve"> Målfördelning</t>
  </si>
  <si>
    <t xml:space="preserve"> Mrkn.värde</t>
  </si>
  <si>
    <t xml:space="preserve"> Aktuell fördelning</t>
  </si>
  <si>
    <t xml:space="preserve">  Köpa/Sälja?</t>
  </si>
  <si>
    <t xml:space="preserve">   Summa</t>
  </si>
  <si>
    <t xml:space="preserve">        Bankkonto</t>
  </si>
  <si>
    <t xml:space="preserve">             Summa</t>
  </si>
  <si>
    <t xml:space="preserve">                Nyckel.</t>
  </si>
  <si>
    <r>
      <t xml:space="preserve">Omfördela summorna så % = </t>
    </r>
    <r>
      <rPr>
        <b/>
        <sz val="9"/>
        <color theme="1"/>
        <rFont val="Calibri"/>
        <family val="2"/>
        <scheme val="minor"/>
      </rPr>
      <t>Lagom</t>
    </r>
  </si>
  <si>
    <t xml:space="preserve">             Färgkoder.</t>
  </si>
  <si>
    <t xml:space="preserve">                    För Mycket</t>
  </si>
  <si>
    <t xml:space="preserve">                     För Lite</t>
  </si>
  <si>
    <t xml:space="preserve">                     Lagom</t>
  </si>
  <si>
    <t>Ombalansering av fonder görs 1 gg/år</t>
  </si>
  <si>
    <t>Totala summan av samtliga konton</t>
  </si>
  <si>
    <t>Eget Sparmål</t>
  </si>
  <si>
    <t>sparmålet.</t>
  </si>
  <si>
    <t>automatiskt, "Högrisk"</t>
  </si>
  <si>
    <t>beror enbart på det egna</t>
  </si>
  <si>
    <t xml:space="preserve">     Målsummor ISK-konto 2  (Högrisk).</t>
  </si>
  <si>
    <t xml:space="preserve">      Målsummor ISK-konto 1  (Mellanrisk).</t>
  </si>
  <si>
    <t xml:space="preserve">            V.G.T. - summor ISK-konto 1  (Mellanrisk).</t>
  </si>
  <si>
    <t xml:space="preserve">                 V.G.T. - summor ISK-konto 2  (Högrisk).</t>
  </si>
  <si>
    <t xml:space="preserve">                  Varav </t>
  </si>
  <si>
    <t>kr är "Eget Sparmål".</t>
  </si>
  <si>
    <t>Lagom i akt.frd. är +- 5 p.enheter</t>
  </si>
  <si>
    <t>Överskott</t>
  </si>
  <si>
    <t xml:space="preserve">      Som kan gå till sparande.</t>
  </si>
  <si>
    <t xml:space="preserve"> ut V.G.T.(Vid Givet Tillfälle). Färgkoden</t>
  </si>
  <si>
    <t xml:space="preserve">kontona, egna sparmål </t>
  </si>
  <si>
    <t>med ISK-kontona,  vilka fonder</t>
  </si>
  <si>
    <t xml:space="preserve">och vilken målfördelning i %. </t>
  </si>
  <si>
    <t>Bankkonto 1</t>
  </si>
  <si>
    <t>Bankkonto 2</t>
  </si>
  <si>
    <t>Bankkonto 3</t>
  </si>
  <si>
    <t>Bankkonto 6</t>
  </si>
  <si>
    <t>Bankkonto 5</t>
  </si>
  <si>
    <t>Bankkonto 4</t>
  </si>
  <si>
    <t>Aktiefond 1</t>
  </si>
  <si>
    <t>Aktiefond 2</t>
  </si>
  <si>
    <t>Aktiefond 3</t>
  </si>
  <si>
    <t>Aktiefond 4</t>
  </si>
  <si>
    <t>Räntefond 1</t>
  </si>
  <si>
    <t>Räntefond 3</t>
  </si>
  <si>
    <t>Räntefond 2</t>
  </si>
  <si>
    <t>V.G.T. - summor Bank-konton (levnads-delen)</t>
  </si>
  <si>
    <t>Blad nr. 2 är nuläget (V.G.T)</t>
  </si>
  <si>
    <t xml:space="preserve">Det du fyller i här ändras </t>
  </si>
  <si>
    <t>automatiskt på nästa sida också</t>
  </si>
  <si>
    <t>Så ev. ändringar av fonder etc.</t>
  </si>
  <si>
    <t>fylls bara i på den här sidan.</t>
  </si>
  <si>
    <r>
      <t>Det som ska fyllas i är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mål -</t>
    </r>
  </si>
  <si>
    <r>
      <t xml:space="preserve">Allting räknas ut automatiskt. Det är endast </t>
    </r>
    <r>
      <rPr>
        <b/>
        <sz val="11"/>
        <color theme="1"/>
        <rFont val="Calibri"/>
        <family val="2"/>
        <scheme val="minor"/>
      </rPr>
      <t>summorna på bankkontona</t>
    </r>
  </si>
  <si>
    <r>
      <t>och</t>
    </r>
    <r>
      <rPr>
        <b/>
        <sz val="11"/>
        <color theme="1"/>
        <rFont val="Calibri"/>
        <family val="2"/>
        <scheme val="minor"/>
      </rPr>
      <t xml:space="preserve"> marknadsvärdet på fonderna</t>
    </r>
    <r>
      <rPr>
        <sz val="11"/>
        <color theme="1"/>
        <rFont val="Calibri"/>
        <family val="2"/>
        <scheme val="minor"/>
      </rPr>
      <t xml:space="preserve"> som behöver fyllas i enligt hur det ser</t>
    </r>
  </si>
  <si>
    <t>Målsummor Bankkonton (levnads-delen)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</si>
</sst>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r&quot;;\-#,##0\ &quot;kr&quot;"/>
    <numFmt numFmtId="6" formatCode="#,##0\ &quot;kr&quot;;[Red]\-#,##0\ &quot;kr&quot;"/>
    <numFmt numFmtId="164" formatCode="#,##0.00\ &quot;kr&quot;"/>
    <numFmt numFmtId="165" formatCode="#,##0\ &quot;kr&quot;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8CB0D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3" fontId="0" fillId="5" borderId="5" xfId="0" applyNumberFormat="1" applyFill="1" applyBorder="1"/>
    <xf numFmtId="3" fontId="0" fillId="5" borderId="4" xfId="0" applyNumberFormat="1" applyFill="1" applyBorder="1"/>
    <xf numFmtId="0" fontId="0" fillId="2" borderId="0" xfId="0" applyFill="1"/>
    <xf numFmtId="6" fontId="0" fillId="5" borderId="6" xfId="0" applyNumberFormat="1" applyFill="1" applyBorder="1"/>
    <xf numFmtId="6" fontId="0" fillId="5" borderId="6" xfId="0" applyNumberFormat="1" applyFont="1" applyFill="1" applyBorder="1"/>
    <xf numFmtId="6" fontId="0" fillId="5" borderId="5" xfId="0" applyNumberFormat="1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3" borderId="7" xfId="0" applyFill="1" applyBorder="1"/>
    <xf numFmtId="0" fontId="0" fillId="3" borderId="8" xfId="0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5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0" borderId="4" xfId="0" applyBorder="1"/>
    <xf numFmtId="3" fontId="0" fillId="2" borderId="0" xfId="0" applyNumberFormat="1" applyFill="1"/>
    <xf numFmtId="6" fontId="0" fillId="5" borderId="9" xfId="0" applyNumberFormat="1" applyFill="1" applyBorder="1"/>
    <xf numFmtId="6" fontId="0" fillId="5" borderId="12" xfId="0" applyNumberFormat="1" applyFill="1" applyBorder="1"/>
    <xf numFmtId="0" fontId="0" fillId="5" borderId="14" xfId="0" applyFill="1" applyBorder="1"/>
    <xf numFmtId="0" fontId="0" fillId="0" borderId="0" xfId="0" applyFill="1"/>
    <xf numFmtId="6" fontId="0" fillId="5" borderId="1" xfId="0" applyNumberFormat="1" applyFill="1" applyBorder="1"/>
    <xf numFmtId="3" fontId="0" fillId="5" borderId="10" xfId="0" applyNumberForma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3" fontId="0" fillId="5" borderId="11" xfId="0" applyNumberFormat="1" applyFill="1" applyBorder="1"/>
    <xf numFmtId="0" fontId="0" fillId="5" borderId="6" xfId="0" applyFont="1" applyFill="1" applyBorder="1"/>
    <xf numFmtId="6" fontId="0" fillId="2" borderId="0" xfId="0" applyNumberFormat="1" applyFill="1" applyBorder="1"/>
    <xf numFmtId="3" fontId="0" fillId="5" borderId="8" xfId="0" applyNumberFormat="1" applyFill="1" applyBorder="1"/>
    <xf numFmtId="0" fontId="0" fillId="5" borderId="13" xfId="0" applyFill="1" applyBorder="1"/>
    <xf numFmtId="0" fontId="4" fillId="3" borderId="5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3" borderId="1" xfId="0" applyFont="1" applyFill="1" applyBorder="1"/>
    <xf numFmtId="0" fontId="2" fillId="3" borderId="1" xfId="0" applyFont="1" applyFill="1" applyBorder="1"/>
    <xf numFmtId="0" fontId="5" fillId="3" borderId="6" xfId="0" applyFont="1" applyFill="1" applyBorder="1"/>
    <xf numFmtId="9" fontId="0" fillId="8" borderId="1" xfId="1" applyFont="1" applyFill="1" applyBorder="1"/>
    <xf numFmtId="9" fontId="0" fillId="8" borderId="13" xfId="0" applyNumberFormat="1" applyFill="1" applyBorder="1"/>
    <xf numFmtId="0" fontId="0" fillId="8" borderId="13" xfId="0" applyFill="1" applyBorder="1"/>
    <xf numFmtId="5" fontId="5" fillId="8" borderId="9" xfId="0" applyNumberFormat="1" applyFont="1" applyFill="1" applyBorder="1"/>
    <xf numFmtId="0" fontId="0" fillId="8" borderId="1" xfId="0" applyFill="1" applyBorder="1"/>
    <xf numFmtId="9" fontId="0" fillId="8" borderId="15" xfId="1" applyFont="1" applyFill="1" applyBorder="1"/>
    <xf numFmtId="0" fontId="0" fillId="8" borderId="15" xfId="0" applyFill="1" applyBorder="1"/>
    <xf numFmtId="5" fontId="5" fillId="8" borderId="3" xfId="0" applyNumberFormat="1" applyFont="1" applyFill="1" applyBorder="1"/>
    <xf numFmtId="0" fontId="4" fillId="3" borderId="4" xfId="0" applyFont="1" applyFill="1" applyBorder="1"/>
    <xf numFmtId="165" fontId="0" fillId="0" borderId="6" xfId="0" applyNumberFormat="1" applyFill="1" applyBorder="1"/>
    <xf numFmtId="165" fontId="0" fillId="5" borderId="6" xfId="0" applyNumberFormat="1" applyFill="1" applyBorder="1"/>
    <xf numFmtId="164" fontId="0" fillId="5" borderId="6" xfId="0" applyNumberFormat="1" applyFill="1" applyBorder="1"/>
    <xf numFmtId="5" fontId="0" fillId="8" borderId="3" xfId="0" applyNumberFormat="1" applyFill="1" applyBorder="1"/>
    <xf numFmtId="0" fontId="1" fillId="7" borderId="2" xfId="0" applyFont="1" applyFill="1" applyBorder="1"/>
    <xf numFmtId="0" fontId="0" fillId="7" borderId="3" xfId="0" applyFill="1" applyBorder="1"/>
    <xf numFmtId="0" fontId="1" fillId="5" borderId="4" xfId="0" applyFont="1" applyFill="1" applyBorder="1"/>
    <xf numFmtId="0" fontId="1" fillId="6" borderId="4" xfId="0" applyFont="1" applyFill="1" applyBorder="1"/>
    <xf numFmtId="0" fontId="0" fillId="6" borderId="6" xfId="0" applyFill="1" applyBorder="1"/>
    <xf numFmtId="5" fontId="5" fillId="8" borderId="6" xfId="0" applyNumberFormat="1" applyFont="1" applyFill="1" applyBorder="1"/>
    <xf numFmtId="9" fontId="0" fillId="5" borderId="5" xfId="1" applyFont="1" applyFill="1" applyBorder="1"/>
    <xf numFmtId="165" fontId="0" fillId="5" borderId="4" xfId="0" applyNumberFormat="1" applyFill="1" applyBorder="1"/>
    <xf numFmtId="9" fontId="0" fillId="5" borderId="8" xfId="1" applyFont="1" applyFill="1" applyBorder="1"/>
    <xf numFmtId="165" fontId="0" fillId="5" borderId="5" xfId="0" applyNumberFormat="1" applyFill="1" applyBorder="1"/>
    <xf numFmtId="9" fontId="0" fillId="5" borderId="11" xfId="1" applyFont="1" applyFill="1" applyBorder="1"/>
    <xf numFmtId="0" fontId="0" fillId="9" borderId="4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12" xfId="0" applyFill="1" applyBorder="1"/>
    <xf numFmtId="3" fontId="0" fillId="9" borderId="4" xfId="0" applyNumberFormat="1" applyFill="1" applyBorder="1"/>
    <xf numFmtId="9" fontId="0" fillId="9" borderId="1" xfId="0" applyNumberFormat="1" applyFill="1" applyBorder="1"/>
    <xf numFmtId="9" fontId="0" fillId="9" borderId="1" xfId="1" applyFont="1" applyFill="1" applyBorder="1"/>
    <xf numFmtId="3" fontId="0" fillId="9" borderId="7" xfId="0" applyNumberFormat="1" applyFill="1" applyBorder="1"/>
    <xf numFmtId="9" fontId="0" fillId="9" borderId="13" xfId="0" applyNumberFormat="1" applyFill="1" applyBorder="1"/>
    <xf numFmtId="0" fontId="0" fillId="3" borderId="9" xfId="0" applyFill="1" applyBorder="1"/>
    <xf numFmtId="5" fontId="0" fillId="8" borderId="6" xfId="0" applyNumberFormat="1" applyFill="1" applyBorder="1"/>
    <xf numFmtId="9" fontId="0" fillId="8" borderId="13" xfId="1" applyFont="1" applyFill="1" applyBorder="1"/>
  </cellXfs>
  <cellStyles count="2">
    <cellStyle name="Normal" xfId="0" builtinId="0"/>
    <cellStyle name="Procent" xfId="1" builtinId="5"/>
  </cellStyles>
  <dxfs count="85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strike val="0"/>
      </font>
      <fill>
        <gradientFill degree="90">
          <stop position="0">
            <color theme="9" tint="0.40000610370189521"/>
          </stop>
          <stop position="0.5">
            <color theme="9" tint="-0.25098422193060094"/>
          </stop>
          <stop position="1">
            <color theme="9" tint="0.40000610370189521"/>
          </stop>
        </gradientFill>
      </fill>
    </dxf>
    <dxf>
      <numFmt numFmtId="0" formatCode="General"/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ECFF"/>
      <color rgb="FF8CB0D8"/>
      <color rgb="FFBBDBBE"/>
      <color rgb="FFAED2AE"/>
      <color rgb="FFF0F0F0"/>
      <color rgb="FFDEF6FE"/>
      <color rgb="FFB5CFF5"/>
      <color rgb="FF99CCFF"/>
      <color rgb="FF154A97"/>
      <color rgb="FF7A9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5506E-8D37-49D5-AD1D-43D421D08ABD}">
  <sheetPr>
    <pageSetUpPr fitToPage="1"/>
  </sheetPr>
  <dimension ref="A1:Y49"/>
  <sheetViews>
    <sheetView tabSelected="1" topLeftCell="A16" zoomScale="109" zoomScaleNormal="106" workbookViewId="0">
      <selection activeCell="N29" sqref="N29"/>
    </sheetView>
  </sheetViews>
  <sheetFormatPr defaultRowHeight="14.5" x14ac:dyDescent="0.35"/>
  <cols>
    <col min="4" max="4" width="8.7265625" customWidth="1"/>
    <col min="5" max="5" width="8.54296875" customWidth="1"/>
    <col min="6" max="7" width="8.7265625" customWidth="1"/>
    <col min="8" max="8" width="9.453125" customWidth="1"/>
    <col min="9" max="9" width="8.7265625" customWidth="1"/>
    <col min="10" max="10" width="9.36328125" bestFit="1" customWidth="1"/>
    <col min="13" max="13" width="9.54296875" customWidth="1"/>
  </cols>
  <sheetData>
    <row r="1" spans="1:25" x14ac:dyDescent="0.35">
      <c r="A1" s="13"/>
      <c r="B1" s="13"/>
      <c r="C1" s="13"/>
      <c r="D1" s="13"/>
      <c r="E1" s="13"/>
      <c r="F1" s="1"/>
      <c r="G1" s="13"/>
      <c r="H1" s="13"/>
      <c r="I1" s="1"/>
      <c r="J1" s="1"/>
      <c r="K1" s="13"/>
      <c r="L1" s="13"/>
      <c r="M1" s="13"/>
      <c r="N1" s="13"/>
      <c r="O1" s="13"/>
      <c r="P1" s="13"/>
      <c r="Q1" s="13"/>
      <c r="R1" s="13"/>
      <c r="S1" s="13"/>
      <c r="T1" s="13"/>
      <c r="U1" s="43"/>
      <c r="V1" s="43"/>
      <c r="W1" s="43"/>
      <c r="X1" s="43"/>
      <c r="Y1" s="43"/>
    </row>
    <row r="2" spans="1:25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43"/>
      <c r="V2" s="43"/>
      <c r="W2" s="43"/>
      <c r="X2" s="43"/>
      <c r="Y2" s="43"/>
    </row>
    <row r="3" spans="1:25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43"/>
      <c r="V3" s="43"/>
      <c r="W3" s="43"/>
      <c r="X3" s="43"/>
      <c r="Y3" s="43"/>
    </row>
    <row r="4" spans="1:25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43"/>
      <c r="V4" s="43"/>
      <c r="W4" s="43"/>
      <c r="X4" s="43"/>
      <c r="Y4" s="43"/>
    </row>
    <row r="5" spans="1: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43"/>
      <c r="V5" s="43"/>
      <c r="W5" s="43"/>
      <c r="X5" s="43"/>
      <c r="Y5" s="43"/>
    </row>
    <row r="6" spans="1:25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43"/>
      <c r="V6" s="43"/>
      <c r="W6" s="43"/>
      <c r="X6" s="43"/>
      <c r="Y6" s="43"/>
    </row>
    <row r="7" spans="1:25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43"/>
      <c r="V7" s="43"/>
      <c r="W7" s="43"/>
      <c r="X7" s="43"/>
      <c r="Y7" s="43"/>
    </row>
    <row r="8" spans="1:25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43"/>
      <c r="V8" s="43"/>
      <c r="W8" s="43"/>
      <c r="X8" s="43"/>
      <c r="Y8" s="43"/>
    </row>
    <row r="9" spans="1:25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3"/>
      <c r="V9" s="43"/>
      <c r="W9" s="43"/>
      <c r="X9" s="43"/>
      <c r="Y9" s="43"/>
    </row>
    <row r="10" spans="1:25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43"/>
      <c r="V10" s="43"/>
      <c r="W10" s="43"/>
      <c r="X10" s="43"/>
      <c r="Y10" s="43"/>
    </row>
    <row r="11" spans="1:25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43"/>
      <c r="V11" s="43"/>
      <c r="W11" s="43"/>
      <c r="X11" s="43"/>
      <c r="Y11" s="43"/>
    </row>
    <row r="12" spans="1:25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43"/>
      <c r="V12" s="43"/>
      <c r="W12" s="43"/>
      <c r="X12" s="43"/>
      <c r="Y12" s="43"/>
    </row>
    <row r="13" spans="1:25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43"/>
      <c r="V13" s="43"/>
      <c r="W13" s="43"/>
      <c r="X13" s="43"/>
      <c r="Y13" s="43"/>
    </row>
    <row r="14" spans="1:25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43"/>
      <c r="V14" s="43"/>
      <c r="W14" s="43"/>
      <c r="X14" s="43"/>
      <c r="Y14" s="43"/>
    </row>
    <row r="15" spans="1:25" x14ac:dyDescent="0.3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43"/>
      <c r="V15" s="43"/>
      <c r="W15" s="43"/>
      <c r="X15" s="43"/>
      <c r="Y15" s="43"/>
    </row>
    <row r="16" spans="1:25" ht="15" thickBot="1" x14ac:dyDescent="0.4">
      <c r="A16" s="13"/>
      <c r="B16" s="13"/>
      <c r="C16" s="13"/>
      <c r="D16" s="13"/>
      <c r="E16" s="13"/>
      <c r="F16" s="1"/>
      <c r="G16" s="1"/>
      <c r="H16" s="1"/>
      <c r="I16" s="1"/>
      <c r="J16" s="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43"/>
      <c r="V16" s="43"/>
      <c r="W16" s="43"/>
      <c r="X16" s="43"/>
      <c r="Y16" s="43"/>
    </row>
    <row r="17" spans="1:25" ht="15" thickBot="1" x14ac:dyDescent="0.4">
      <c r="A17" s="13"/>
      <c r="B17" s="2" t="s">
        <v>71</v>
      </c>
      <c r="C17" s="3"/>
      <c r="D17" s="3"/>
      <c r="E17" s="4"/>
      <c r="F17" s="1"/>
      <c r="G17" s="2" t="s">
        <v>37</v>
      </c>
      <c r="H17" s="3"/>
      <c r="I17" s="3"/>
      <c r="J17" s="4"/>
      <c r="K17" s="13"/>
      <c r="L17" s="2" t="s">
        <v>36</v>
      </c>
      <c r="M17" s="3"/>
      <c r="N17" s="3"/>
      <c r="O17" s="4"/>
      <c r="P17" s="13"/>
      <c r="Q17" s="26"/>
      <c r="R17" s="27" t="s">
        <v>7</v>
      </c>
      <c r="S17" s="95"/>
      <c r="T17" s="13"/>
      <c r="U17" s="43"/>
      <c r="V17" s="43"/>
      <c r="W17" s="43"/>
      <c r="X17" s="43"/>
      <c r="Y17" s="43"/>
    </row>
    <row r="18" spans="1:25" ht="15" thickBot="1" x14ac:dyDescent="0.4">
      <c r="A18" s="13"/>
      <c r="B18" s="35"/>
      <c r="C18" s="36"/>
      <c r="D18" s="36"/>
      <c r="E18" s="37"/>
      <c r="F18" s="1"/>
      <c r="G18" s="5"/>
      <c r="H18" s="6"/>
      <c r="I18" s="6"/>
      <c r="J18" s="7"/>
      <c r="K18" s="13"/>
      <c r="L18" s="5"/>
      <c r="M18" s="6"/>
      <c r="N18" s="6"/>
      <c r="O18" s="7"/>
      <c r="P18" s="13"/>
      <c r="Q18" s="17" t="s">
        <v>8</v>
      </c>
      <c r="R18" s="18"/>
      <c r="S18" s="19"/>
      <c r="T18" s="13"/>
      <c r="U18" s="43"/>
      <c r="V18" s="43"/>
      <c r="W18" s="43"/>
      <c r="X18" s="43"/>
      <c r="Y18" s="43"/>
    </row>
    <row r="19" spans="1:25" ht="15" thickBot="1" x14ac:dyDescent="0.4">
      <c r="A19" s="13"/>
      <c r="B19" s="8" t="s">
        <v>0</v>
      </c>
      <c r="C19" s="10"/>
      <c r="D19" s="11">
        <v>0</v>
      </c>
      <c r="E19" s="10" t="s">
        <v>2</v>
      </c>
      <c r="F19" s="1"/>
      <c r="G19" s="12" t="s">
        <v>55</v>
      </c>
      <c r="H19" s="10"/>
      <c r="I19" s="79">
        <v>0.25</v>
      </c>
      <c r="J19" s="50"/>
      <c r="K19" s="13"/>
      <c r="L19" s="8" t="s">
        <v>55</v>
      </c>
      <c r="M19" s="10"/>
      <c r="N19" s="79">
        <v>0.25</v>
      </c>
      <c r="O19" s="10"/>
      <c r="P19" s="13"/>
      <c r="Q19" s="20" t="s">
        <v>34</v>
      </c>
      <c r="R19" s="21"/>
      <c r="S19" s="22"/>
      <c r="T19" s="13"/>
      <c r="U19" s="43"/>
      <c r="V19" s="43"/>
      <c r="W19" s="43"/>
      <c r="X19" s="43"/>
      <c r="Y19" s="43"/>
    </row>
    <row r="20" spans="1:25" ht="15" thickBot="1" x14ac:dyDescent="0.4">
      <c r="A20" s="13"/>
      <c r="B20" s="8" t="s">
        <v>49</v>
      </c>
      <c r="C20" s="10"/>
      <c r="D20" s="11">
        <v>0</v>
      </c>
      <c r="E20" s="10" t="s">
        <v>2</v>
      </c>
      <c r="F20" s="1"/>
      <c r="G20" s="12" t="s">
        <v>56</v>
      </c>
      <c r="H20" s="10"/>
      <c r="I20" s="79">
        <v>0.25</v>
      </c>
      <c r="J20" s="10"/>
      <c r="K20" s="13"/>
      <c r="L20" s="8" t="s">
        <v>56</v>
      </c>
      <c r="M20" s="10"/>
      <c r="N20" s="79">
        <v>0.25</v>
      </c>
      <c r="O20" s="10"/>
      <c r="P20" s="13"/>
      <c r="Q20" s="20" t="s">
        <v>35</v>
      </c>
      <c r="R20" s="21"/>
      <c r="S20" s="22"/>
      <c r="T20" s="13"/>
      <c r="U20" s="43"/>
      <c r="V20" s="43"/>
      <c r="W20" s="43"/>
      <c r="X20" s="43"/>
      <c r="Y20" s="43"/>
    </row>
    <row r="21" spans="1:25" ht="15" thickBot="1" x14ac:dyDescent="0.4">
      <c r="A21" s="13"/>
      <c r="B21" s="8" t="s">
        <v>50</v>
      </c>
      <c r="C21" s="10"/>
      <c r="D21" s="11">
        <v>0</v>
      </c>
      <c r="E21" s="10" t="s">
        <v>2</v>
      </c>
      <c r="F21" s="1"/>
      <c r="G21" s="12" t="s">
        <v>57</v>
      </c>
      <c r="H21" s="10"/>
      <c r="I21" s="79">
        <v>0.15</v>
      </c>
      <c r="J21" s="10"/>
      <c r="K21" s="13"/>
      <c r="L21" s="8" t="s">
        <v>57</v>
      </c>
      <c r="M21" s="10"/>
      <c r="N21" s="79">
        <v>0.2</v>
      </c>
      <c r="O21" s="10"/>
      <c r="P21" s="13"/>
      <c r="Q21" s="20" t="s">
        <v>33</v>
      </c>
      <c r="R21" s="21"/>
      <c r="S21" s="22"/>
      <c r="T21" s="13"/>
      <c r="U21" s="43"/>
      <c r="V21" s="43"/>
      <c r="W21" s="43"/>
      <c r="X21" s="43"/>
      <c r="Y21" s="43"/>
    </row>
    <row r="22" spans="1:25" ht="15" thickBot="1" x14ac:dyDescent="0.4">
      <c r="A22" s="13"/>
      <c r="B22" s="17" t="s">
        <v>51</v>
      </c>
      <c r="C22" s="19"/>
      <c r="D22" s="52">
        <v>0</v>
      </c>
      <c r="E22" s="19" t="s">
        <v>2</v>
      </c>
      <c r="F22" s="1"/>
      <c r="G22" s="12" t="s">
        <v>58</v>
      </c>
      <c r="H22" s="10"/>
      <c r="I22" s="79">
        <v>0.15</v>
      </c>
      <c r="J22" s="10"/>
      <c r="K22" s="13"/>
      <c r="L22" s="8" t="s">
        <v>58</v>
      </c>
      <c r="M22" s="10"/>
      <c r="N22" s="79">
        <v>0.2</v>
      </c>
      <c r="O22" s="10"/>
      <c r="P22" s="13"/>
      <c r="Q22" s="20"/>
      <c r="R22" s="21"/>
      <c r="S22" s="22"/>
      <c r="T22" s="13"/>
      <c r="U22" s="43"/>
      <c r="V22" s="43"/>
      <c r="W22" s="43"/>
      <c r="X22" s="43"/>
      <c r="Y22" s="43"/>
    </row>
    <row r="23" spans="1:25" ht="15" thickBot="1" x14ac:dyDescent="0.4">
      <c r="A23" s="13"/>
      <c r="B23" s="8" t="s">
        <v>54</v>
      </c>
      <c r="C23" s="10"/>
      <c r="D23" s="36"/>
      <c r="E23" s="37"/>
      <c r="F23" s="1"/>
      <c r="G23" s="12" t="s">
        <v>59</v>
      </c>
      <c r="H23" s="10"/>
      <c r="I23" s="79">
        <v>0.1</v>
      </c>
      <c r="J23" s="10"/>
      <c r="K23" s="13"/>
      <c r="L23" s="23" t="s">
        <v>59</v>
      </c>
      <c r="M23" s="25"/>
      <c r="N23" s="83">
        <v>0.05</v>
      </c>
      <c r="O23" s="25"/>
      <c r="P23" s="13"/>
      <c r="Q23" s="20" t="s">
        <v>68</v>
      </c>
      <c r="R23" s="21"/>
      <c r="S23" s="22"/>
      <c r="T23" s="13"/>
      <c r="U23" s="43"/>
      <c r="V23" s="43"/>
      <c r="W23" s="43"/>
      <c r="X23" s="43"/>
      <c r="Y23" s="43"/>
    </row>
    <row r="24" spans="1:25" ht="15" thickBot="1" x14ac:dyDescent="0.4">
      <c r="A24" s="13"/>
      <c r="B24" s="8" t="s">
        <v>53</v>
      </c>
      <c r="C24" s="10"/>
      <c r="D24" s="6"/>
      <c r="E24" s="7"/>
      <c r="F24" s="1"/>
      <c r="G24" s="8" t="s">
        <v>61</v>
      </c>
      <c r="H24" s="10"/>
      <c r="I24" s="79">
        <v>0.05</v>
      </c>
      <c r="J24" s="10"/>
      <c r="K24" s="13"/>
      <c r="L24" s="8" t="s">
        <v>61</v>
      </c>
      <c r="M24" s="10"/>
      <c r="N24" s="79">
        <v>0.05</v>
      </c>
      <c r="O24" s="10"/>
      <c r="P24" s="13"/>
      <c r="Q24" s="20" t="s">
        <v>9</v>
      </c>
      <c r="R24" s="21"/>
      <c r="S24" s="22"/>
      <c r="T24" s="13"/>
      <c r="U24" s="43"/>
      <c r="V24" s="43"/>
      <c r="W24" s="43"/>
      <c r="X24" s="43"/>
      <c r="Y24" s="43"/>
    </row>
    <row r="25" spans="1:25" ht="15" thickBot="1" x14ac:dyDescent="0.4">
      <c r="A25" s="13"/>
      <c r="B25" s="8" t="s">
        <v>52</v>
      </c>
      <c r="C25" s="10"/>
      <c r="D25" s="6"/>
      <c r="E25" s="7"/>
      <c r="F25" s="1"/>
      <c r="G25" s="17" t="s">
        <v>60</v>
      </c>
      <c r="H25" s="19"/>
      <c r="I25" s="81">
        <v>0.05</v>
      </c>
      <c r="J25" s="19"/>
      <c r="K25" s="13"/>
      <c r="L25" s="5"/>
      <c r="M25" s="6"/>
      <c r="N25" s="6"/>
      <c r="O25" s="7"/>
      <c r="P25" s="13"/>
      <c r="Q25" s="20" t="s">
        <v>46</v>
      </c>
      <c r="R25" s="21"/>
      <c r="S25" s="22"/>
      <c r="T25" s="13"/>
      <c r="U25" s="43"/>
      <c r="V25" s="43"/>
      <c r="W25" s="43"/>
      <c r="X25" s="43"/>
      <c r="Y25" s="43"/>
    </row>
    <row r="26" spans="1:25" ht="15" thickBot="1" x14ac:dyDescent="0.4">
      <c r="A26" s="13"/>
      <c r="B26" s="5"/>
      <c r="C26" s="6"/>
      <c r="D26" s="6"/>
      <c r="E26" s="7"/>
      <c r="F26" s="1"/>
      <c r="G26" s="35"/>
      <c r="H26" s="36"/>
      <c r="I26" s="36"/>
      <c r="J26" s="37"/>
      <c r="K26" s="13"/>
      <c r="L26" s="8" t="s">
        <v>32</v>
      </c>
      <c r="M26" s="10"/>
      <c r="N26" s="82">
        <v>0</v>
      </c>
      <c r="O26" s="10"/>
      <c r="P26" s="13"/>
      <c r="Q26" s="20" t="s">
        <v>47</v>
      </c>
      <c r="R26" s="21"/>
      <c r="S26" s="22"/>
      <c r="T26" s="13"/>
    </row>
    <row r="27" spans="1:25" ht="15" thickBot="1" x14ac:dyDescent="0.4">
      <c r="A27" s="13"/>
      <c r="B27" s="5"/>
      <c r="C27" s="6"/>
      <c r="D27" s="6"/>
      <c r="E27" s="7"/>
      <c r="F27" s="1"/>
      <c r="G27" s="8" t="s">
        <v>32</v>
      </c>
      <c r="H27" s="10"/>
      <c r="I27" s="80">
        <v>0</v>
      </c>
      <c r="J27" s="71"/>
      <c r="K27" s="13"/>
      <c r="L27" s="35"/>
      <c r="M27" s="36"/>
      <c r="N27" s="36"/>
      <c r="O27" s="37"/>
      <c r="P27" s="13"/>
      <c r="Q27" s="20" t="s">
        <v>48</v>
      </c>
      <c r="R27" s="21"/>
      <c r="S27" s="22"/>
      <c r="T27" s="13"/>
    </row>
    <row r="28" spans="1:25" ht="15" thickBot="1" x14ac:dyDescent="0.4">
      <c r="A28" s="13"/>
      <c r="B28" s="31"/>
      <c r="C28" s="32"/>
      <c r="D28" s="32"/>
      <c r="E28" s="33"/>
      <c r="F28" s="1"/>
      <c r="G28" s="46"/>
      <c r="H28" s="47"/>
      <c r="I28" s="47"/>
      <c r="J28" s="48"/>
      <c r="K28" s="13"/>
      <c r="L28" s="31"/>
      <c r="M28" s="32"/>
      <c r="N28" s="32"/>
      <c r="O28" s="33"/>
      <c r="P28" s="13"/>
      <c r="Q28" s="20"/>
      <c r="R28" s="21"/>
      <c r="S28" s="22"/>
      <c r="T28" s="13"/>
    </row>
    <row r="29" spans="1:25" ht="15" thickBot="1" x14ac:dyDescent="0.4">
      <c r="A29" s="13"/>
      <c r="B29" s="8" t="s">
        <v>1</v>
      </c>
      <c r="C29" s="10"/>
      <c r="D29" s="12">
        <f>SUM(D19:D22)</f>
        <v>0</v>
      </c>
      <c r="E29" s="10" t="s">
        <v>2</v>
      </c>
      <c r="F29" s="13"/>
      <c r="G29" s="45" t="s">
        <v>1</v>
      </c>
      <c r="H29" s="25"/>
      <c r="I29" s="49">
        <f>((D29*2)+I27)</f>
        <v>0</v>
      </c>
      <c r="J29" s="25" t="s">
        <v>2</v>
      </c>
      <c r="K29" s="13"/>
      <c r="L29" s="8" t="s">
        <v>1</v>
      </c>
      <c r="M29" s="10"/>
      <c r="N29" s="11">
        <f>N26</f>
        <v>0</v>
      </c>
      <c r="O29" s="10" t="s">
        <v>2</v>
      </c>
      <c r="P29" s="13"/>
      <c r="Q29" s="20" t="s">
        <v>63</v>
      </c>
      <c r="R29" s="21"/>
      <c r="S29" s="22"/>
      <c r="T29" s="13"/>
    </row>
    <row r="30" spans="1:25" x14ac:dyDescent="0.35">
      <c r="A30" s="13"/>
      <c r="B30" s="1"/>
      <c r="C30" s="1"/>
      <c r="D30" s="1"/>
      <c r="E30" s="1"/>
      <c r="F30" s="1"/>
      <c r="G30" s="1"/>
      <c r="H30" s="13"/>
      <c r="I30" s="1"/>
      <c r="J30" s="1"/>
      <c r="K30" s="1"/>
      <c r="L30" s="13"/>
      <c r="M30" s="13"/>
      <c r="N30" s="13"/>
      <c r="O30" s="13"/>
      <c r="P30" s="13"/>
      <c r="Q30" s="20" t="s">
        <v>64</v>
      </c>
      <c r="R30" s="21"/>
      <c r="S30" s="22"/>
      <c r="T30" s="13"/>
    </row>
    <row r="31" spans="1:25" x14ac:dyDescent="0.3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3"/>
      <c r="M31" s="13"/>
      <c r="N31" s="13"/>
      <c r="O31" s="13"/>
      <c r="P31" s="13"/>
      <c r="Q31" s="20" t="s">
        <v>65</v>
      </c>
      <c r="R31" s="21"/>
      <c r="S31" s="22"/>
      <c r="T31" s="13"/>
    </row>
    <row r="32" spans="1:25" x14ac:dyDescent="0.3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3"/>
      <c r="M32" s="13"/>
      <c r="N32" s="13"/>
      <c r="O32" s="13"/>
      <c r="P32" s="13"/>
      <c r="Q32" s="20" t="s">
        <v>66</v>
      </c>
      <c r="R32" s="21"/>
      <c r="S32" s="22"/>
      <c r="T32" s="13"/>
    </row>
    <row r="33" spans="1:20" x14ac:dyDescent="0.3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3"/>
      <c r="M33" s="13"/>
      <c r="N33" s="13"/>
      <c r="O33" s="13"/>
      <c r="P33" s="13"/>
      <c r="Q33" s="20" t="s">
        <v>67</v>
      </c>
      <c r="R33" s="21"/>
      <c r="S33" s="22"/>
      <c r="T33" s="13"/>
    </row>
    <row r="34" spans="1:20" ht="15" thickBot="1" x14ac:dyDescent="0.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23"/>
      <c r="R34" s="24"/>
      <c r="S34" s="25"/>
      <c r="T34" s="13"/>
    </row>
    <row r="35" spans="1:20" x14ac:dyDescent="0.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3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</sheetData>
  <pageMargins left="0.19685039370078741" right="0.19685039370078741" top="0.19685039370078741" bottom="0.19685039370078741" header="0" footer="0"/>
  <pageSetup paperSize="9" scale="82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9AAF-433F-4575-8D88-35223C5ECA08}">
  <sheetPr>
    <pageSetUpPr fitToPage="1"/>
  </sheetPr>
  <dimension ref="A1:AP52"/>
  <sheetViews>
    <sheetView topLeftCell="A2" zoomScale="73" zoomScaleNormal="91" workbookViewId="0">
      <selection activeCell="T15" sqref="T15"/>
    </sheetView>
  </sheetViews>
  <sheetFormatPr defaultRowHeight="14.5" x14ac:dyDescent="0.35"/>
  <cols>
    <col min="3" max="3" width="9.54296875" bestFit="1" customWidth="1"/>
    <col min="4" max="4" width="9" bestFit="1" customWidth="1"/>
    <col min="5" max="5" width="10.81640625" bestFit="1" customWidth="1"/>
    <col min="8" max="8" width="9.81640625" customWidth="1"/>
    <col min="9" max="9" width="13.1796875" customWidth="1"/>
    <col min="10" max="10" width="11.1796875" bestFit="1" customWidth="1"/>
    <col min="11" max="11" width="16.54296875" customWidth="1"/>
    <col min="12" max="12" width="12.08984375" customWidth="1"/>
    <col min="13" max="13" width="9.90625" customWidth="1"/>
    <col min="14" max="14" width="8.90625" bestFit="1" customWidth="1"/>
    <col min="15" max="16" width="9.36328125" bestFit="1" customWidth="1"/>
    <col min="17" max="17" width="13.26953125" customWidth="1"/>
    <col min="18" max="18" width="11" customWidth="1"/>
    <col min="19" max="19" width="16.453125" customWidth="1"/>
    <col min="20" max="20" width="11.453125" customWidth="1"/>
    <col min="21" max="21" width="9.1796875" customWidth="1"/>
    <col min="22" max="22" width="9.7265625" customWidth="1"/>
    <col min="25" max="25" width="9.453125" bestFit="1" customWidth="1"/>
  </cols>
  <sheetData>
    <row r="1" spans="1:42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ht="15" thickBo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15" thickBot="1" x14ac:dyDescent="0.4">
      <c r="A3" s="13"/>
      <c r="B3" s="68" t="s">
        <v>62</v>
      </c>
      <c r="C3" s="3"/>
      <c r="D3" s="3"/>
      <c r="E3" s="4"/>
      <c r="F3" s="13"/>
      <c r="G3" s="2"/>
      <c r="H3" s="3"/>
      <c r="I3" s="54" t="s">
        <v>38</v>
      </c>
      <c r="J3" s="54"/>
      <c r="K3" s="54"/>
      <c r="L3" s="54"/>
      <c r="M3" s="4"/>
      <c r="N3" s="13"/>
      <c r="O3" s="2"/>
      <c r="P3" s="3"/>
      <c r="Q3" s="54" t="s">
        <v>39</v>
      </c>
      <c r="R3" s="54"/>
      <c r="S3" s="54"/>
      <c r="T3" s="54"/>
      <c r="U3" s="4"/>
      <c r="V3" s="13"/>
      <c r="W3" s="13"/>
      <c r="X3" s="13"/>
      <c r="Y3" s="13"/>
      <c r="Z3" s="1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15" thickBot="1" x14ac:dyDescent="0.4">
      <c r="A4" s="13"/>
      <c r="B4" s="35"/>
      <c r="C4" s="36"/>
      <c r="D4" s="36"/>
      <c r="E4" s="37"/>
      <c r="F4" s="13"/>
      <c r="G4" s="46"/>
      <c r="H4" s="47"/>
      <c r="I4" s="47"/>
      <c r="J4" s="47"/>
      <c r="K4" s="47"/>
      <c r="L4" s="47"/>
      <c r="M4" s="48"/>
      <c r="N4" s="13"/>
      <c r="O4" s="46"/>
      <c r="P4" s="47"/>
      <c r="Q4" s="47"/>
      <c r="R4" s="47"/>
      <c r="S4" s="47"/>
      <c r="T4" s="47"/>
      <c r="U4" s="48"/>
      <c r="V4" s="13"/>
      <c r="W4" s="13"/>
      <c r="X4" s="13"/>
      <c r="Y4" s="13"/>
      <c r="Z4" s="51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5" thickBot="1" x14ac:dyDescent="0.4">
      <c r="A5" s="13"/>
      <c r="B5" s="2" t="s">
        <v>22</v>
      </c>
      <c r="C5" s="3"/>
      <c r="D5" s="2" t="s">
        <v>23</v>
      </c>
      <c r="E5" s="4"/>
      <c r="F5" s="13"/>
      <c r="G5" s="55" t="s">
        <v>16</v>
      </c>
      <c r="H5" s="56"/>
      <c r="I5" s="57" t="s">
        <v>17</v>
      </c>
      <c r="J5" s="57" t="s">
        <v>18</v>
      </c>
      <c r="K5" s="58" t="s">
        <v>19</v>
      </c>
      <c r="L5" s="57" t="s">
        <v>20</v>
      </c>
      <c r="M5" s="59" t="s">
        <v>21</v>
      </c>
      <c r="N5" s="13"/>
      <c r="O5" s="55" t="s">
        <v>16</v>
      </c>
      <c r="P5" s="56"/>
      <c r="Q5" s="57" t="s">
        <v>17</v>
      </c>
      <c r="R5" s="57" t="s">
        <v>18</v>
      </c>
      <c r="S5" s="58" t="s">
        <v>19</v>
      </c>
      <c r="T5" s="57" t="s">
        <v>20</v>
      </c>
      <c r="U5" s="59" t="s">
        <v>21</v>
      </c>
      <c r="V5" s="13"/>
      <c r="W5" s="13"/>
      <c r="X5" s="13"/>
      <c r="Y5" s="13"/>
      <c r="Z5" s="51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5" thickBot="1" x14ac:dyDescent="0.4">
      <c r="A6" s="13"/>
      <c r="B6" s="84" t="str">
        <f>'Översikt Målsummor'!B19</f>
        <v>Kortkonto</v>
      </c>
      <c r="C6" s="85"/>
      <c r="D6" s="38"/>
      <c r="E6" s="69">
        <v>0</v>
      </c>
      <c r="F6" s="13"/>
      <c r="G6" s="90" t="str">
        <f>('Översikt Målsummor'!G19)</f>
        <v>Aktiefond 1</v>
      </c>
      <c r="H6" s="85"/>
      <c r="I6" s="91">
        <f>('Översikt Målsummor'!I19)</f>
        <v>0.25</v>
      </c>
      <c r="J6" s="15">
        <v>0</v>
      </c>
      <c r="K6" s="61" t="str">
        <f>(IF(AND(J6&lt;&gt;"",J6&lt;&gt;0),J6/(L15),""))</f>
        <v/>
      </c>
      <c r="L6" s="62" t="str">
        <f t="shared" ref="L6:L12" si="0">IF(M6&lt;&gt;"",IF(M6&gt;0,"KÖP",IF(M6&lt;0,"SÄLJ","")))</f>
        <v/>
      </c>
      <c r="M6" s="63">
        <f>ROUND(I6*L15,0)-J6</f>
        <v>0</v>
      </c>
      <c r="N6" s="39"/>
      <c r="O6" s="90" t="str">
        <f>('Översikt Målsummor'!L19)</f>
        <v>Aktiefond 1</v>
      </c>
      <c r="P6" s="85"/>
      <c r="Q6" s="91">
        <f>('Översikt Målsummor'!N19)</f>
        <v>0.25</v>
      </c>
      <c r="R6" s="15">
        <v>0</v>
      </c>
      <c r="S6" s="97" t="str">
        <f>(IF(AND(R6&lt;&gt;"",R6&lt;&gt;0),R6/(T15),""))</f>
        <v/>
      </c>
      <c r="T6" s="62" t="str">
        <f t="shared" ref="T6:T11" si="1">IF(U6&lt;&gt;"",IF(U6&gt;0,"KÖP",IF(U6&lt;0,"SÄLJ","")))</f>
        <v/>
      </c>
      <c r="U6" s="63">
        <f>ROUND(Q6*T15,0)-R6</f>
        <v>0</v>
      </c>
      <c r="V6" s="13"/>
      <c r="W6" s="13"/>
      <c r="X6" s="13"/>
      <c r="Y6" s="13"/>
      <c r="Z6" s="51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5" thickBot="1" x14ac:dyDescent="0.4">
      <c r="A7" s="13"/>
      <c r="B7" s="84" t="str">
        <f>'Översikt Målsummor'!B20</f>
        <v>Bankkonto 1</v>
      </c>
      <c r="C7" s="85"/>
      <c r="D7" s="38"/>
      <c r="E7" s="70">
        <v>0</v>
      </c>
      <c r="F7" s="13"/>
      <c r="G7" s="90" t="str">
        <f>('Översikt Målsummor'!G20)</f>
        <v>Aktiefond 2</v>
      </c>
      <c r="H7" s="85"/>
      <c r="I7" s="92">
        <f>('Översikt Målsummor'!I20)</f>
        <v>0.25</v>
      </c>
      <c r="J7" s="44">
        <v>0</v>
      </c>
      <c r="K7" s="60" t="str">
        <f>IF(AND(J7&lt;&gt;"",J7&lt;&gt;0),J7/(L15),"")</f>
        <v/>
      </c>
      <c r="L7" s="64" t="str">
        <f t="shared" si="0"/>
        <v/>
      </c>
      <c r="M7" s="78">
        <f>ROUND(I7*L15,0)-J7</f>
        <v>0</v>
      </c>
      <c r="N7" s="13"/>
      <c r="O7" s="84" t="str">
        <f>('Översikt Målsummor'!L20)</f>
        <v>Aktiefond 2</v>
      </c>
      <c r="P7" s="85"/>
      <c r="Q7" s="92">
        <f>('Översikt Målsummor'!N20)</f>
        <v>0.25</v>
      </c>
      <c r="R7" s="44">
        <v>0</v>
      </c>
      <c r="S7" s="60" t="str">
        <f>IF(AND(R7&lt;&gt;"",R7&lt;&gt;0),R7/(T15),"")</f>
        <v/>
      </c>
      <c r="T7" s="64" t="str">
        <f t="shared" si="1"/>
        <v/>
      </c>
      <c r="U7" s="78">
        <f>ROUND(Q7*T15,0)-R7</f>
        <v>0</v>
      </c>
      <c r="V7" s="13"/>
      <c r="W7" s="13"/>
      <c r="X7" s="13"/>
      <c r="Y7" s="13"/>
      <c r="Z7" s="51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15" thickBot="1" x14ac:dyDescent="0.4">
      <c r="A8" s="13"/>
      <c r="B8" s="84" t="str">
        <f>'Översikt Målsummor'!B21</f>
        <v>Bankkonto 2</v>
      </c>
      <c r="C8" s="85"/>
      <c r="D8" s="38"/>
      <c r="E8" s="70">
        <v>0</v>
      </c>
      <c r="F8" s="13"/>
      <c r="G8" s="90" t="str">
        <f>('Översikt Målsummor'!G21)</f>
        <v>Aktiefond 3</v>
      </c>
      <c r="H8" s="85"/>
      <c r="I8" s="91">
        <f>('Översikt Målsummor'!I21)</f>
        <v>0.15</v>
      </c>
      <c r="J8" s="14">
        <v>0</v>
      </c>
      <c r="K8" s="65" t="str">
        <f>IF(AND(J8&lt;&gt;"",J8&lt;&gt;0),J8/(L15),"")</f>
        <v/>
      </c>
      <c r="L8" s="66" t="str">
        <f t="shared" si="0"/>
        <v/>
      </c>
      <c r="M8" s="67">
        <f>ROUND(I8*L15,0)-J8</f>
        <v>0</v>
      </c>
      <c r="N8" s="13"/>
      <c r="O8" s="90" t="str">
        <f>('Översikt Målsummor'!L21)</f>
        <v>Aktiefond 3</v>
      </c>
      <c r="P8" s="85"/>
      <c r="Q8" s="91">
        <f>('Översikt Målsummor'!N21)</f>
        <v>0.2</v>
      </c>
      <c r="R8" s="14">
        <v>0</v>
      </c>
      <c r="S8" s="65" t="str">
        <f>IF(AND(R8&lt;&gt;"",R8&lt;&gt;0),R8/(T15),"")</f>
        <v/>
      </c>
      <c r="T8" s="66" t="str">
        <f t="shared" si="1"/>
        <v/>
      </c>
      <c r="U8" s="67">
        <f>ROUND(Q8*T15,0)-R8</f>
        <v>0</v>
      </c>
      <c r="V8" s="13"/>
      <c r="W8" s="13"/>
      <c r="X8" s="13"/>
      <c r="Y8" s="13"/>
      <c r="Z8" s="51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5" thickBot="1" x14ac:dyDescent="0.4">
      <c r="A9" s="13"/>
      <c r="B9" s="86" t="str">
        <f>'Översikt Målsummor'!B22</f>
        <v>Bankkonto 3</v>
      </c>
      <c r="C9" s="87"/>
      <c r="D9" s="38"/>
      <c r="E9" s="70">
        <v>0</v>
      </c>
      <c r="F9" s="13"/>
      <c r="G9" s="90" t="str">
        <f>('Översikt Målsummor'!G22)</f>
        <v>Aktiefond 4</v>
      </c>
      <c r="H9" s="85"/>
      <c r="I9" s="91">
        <f>('Översikt Målsummor'!I22)</f>
        <v>0.15</v>
      </c>
      <c r="J9" s="44">
        <v>0</v>
      </c>
      <c r="K9" s="60" t="str">
        <f>IF(AND(J9&lt;&gt;"",J9&lt;&gt;0),J9/(L15),"")</f>
        <v/>
      </c>
      <c r="L9" s="64" t="str">
        <f t="shared" si="0"/>
        <v/>
      </c>
      <c r="M9" s="78">
        <f>ROUND(I9*L15,0)-J9</f>
        <v>0</v>
      </c>
      <c r="N9" s="13"/>
      <c r="O9" s="84" t="str">
        <f>('Översikt Målsummor'!L22)</f>
        <v>Aktiefond 4</v>
      </c>
      <c r="P9" s="85"/>
      <c r="Q9" s="91">
        <f>('Översikt Målsummor'!N22)</f>
        <v>0.2</v>
      </c>
      <c r="R9" s="44">
        <v>0</v>
      </c>
      <c r="S9" s="60" t="str">
        <f>IF(AND(R9&lt;&gt;"",R9&lt;&gt;0),R9/(T15),"")</f>
        <v/>
      </c>
      <c r="T9" s="64" t="str">
        <f t="shared" si="1"/>
        <v/>
      </c>
      <c r="U9" s="78">
        <f>ROUND(Q9*T15,0)-R9</f>
        <v>0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5" thickBot="1" x14ac:dyDescent="0.4">
      <c r="A10" s="13"/>
      <c r="B10" s="84" t="str">
        <f>'Översikt Målsummor'!B23</f>
        <v>Bankkonto 4</v>
      </c>
      <c r="C10" s="85"/>
      <c r="D10" s="36"/>
      <c r="E10" s="37"/>
      <c r="F10" s="13"/>
      <c r="G10" s="90" t="str">
        <f>('Översikt Målsummor'!G23)</f>
        <v>Räntefond 1</v>
      </c>
      <c r="H10" s="85"/>
      <c r="I10" s="91">
        <f>('Översikt Målsummor'!I23)</f>
        <v>0.1</v>
      </c>
      <c r="J10" s="44">
        <v>0</v>
      </c>
      <c r="K10" s="65" t="str">
        <f>IF(AND(J10&lt;&gt;"",J10&lt;&gt;0),J10/(L15),"")</f>
        <v/>
      </c>
      <c r="L10" s="66" t="str">
        <f t="shared" si="0"/>
        <v/>
      </c>
      <c r="M10" s="67">
        <f>ROUND(I10*L15,0)-J10</f>
        <v>0</v>
      </c>
      <c r="N10" s="13"/>
      <c r="O10" s="84" t="str">
        <f>('Översikt Målsummor'!L23)</f>
        <v>Räntefond 1</v>
      </c>
      <c r="P10" s="85"/>
      <c r="Q10" s="91">
        <f>('Översikt Målsummor'!N23)</f>
        <v>0.05</v>
      </c>
      <c r="R10" s="44">
        <v>0</v>
      </c>
      <c r="S10" s="60" t="str">
        <f>IF(AND(R10&lt;&gt;"",R10&lt;&gt;0),R10/(T15),"")</f>
        <v/>
      </c>
      <c r="T10" s="64" t="str">
        <f t="shared" si="1"/>
        <v/>
      </c>
      <c r="U10" s="78">
        <f>ROUND(Q10*T15,0)-R10</f>
        <v>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5" thickBot="1" x14ac:dyDescent="0.4">
      <c r="A11" s="13"/>
      <c r="B11" s="84" t="str">
        <f>'Översikt Målsummor'!B24</f>
        <v>Bankkonto 5</v>
      </c>
      <c r="C11" s="85"/>
      <c r="D11" s="6"/>
      <c r="E11" s="7"/>
      <c r="F11" s="13"/>
      <c r="G11" s="90" t="str">
        <f>('Översikt Målsummor'!G24)</f>
        <v>Räntefond 2</v>
      </c>
      <c r="H11" s="85"/>
      <c r="I11" s="91">
        <f>('Översikt Målsummor'!I24)</f>
        <v>0.05</v>
      </c>
      <c r="J11" s="44">
        <v>0</v>
      </c>
      <c r="K11" s="60" t="str">
        <f>IF(AND(J11&lt;&gt;"",J11&lt;&gt;0),J11/(L15),"")</f>
        <v/>
      </c>
      <c r="L11" s="64" t="str">
        <f t="shared" si="0"/>
        <v/>
      </c>
      <c r="M11" s="96">
        <f>ROUND(I11*L15,0)-J11</f>
        <v>0</v>
      </c>
      <c r="N11" s="13"/>
      <c r="O11" s="93" t="str">
        <f>('Översikt Målsummor'!L24)</f>
        <v>Räntefond 2</v>
      </c>
      <c r="P11" s="87"/>
      <c r="Q11" s="94">
        <f>('Översikt Målsummor'!N24)</f>
        <v>0.05</v>
      </c>
      <c r="R11" s="40">
        <v>0</v>
      </c>
      <c r="S11" s="65" t="str">
        <f>IF(AND(R11&lt;&gt;"",R11&lt;&gt;0),R11/(T15),"")</f>
        <v/>
      </c>
      <c r="T11" s="66" t="str">
        <f t="shared" si="1"/>
        <v/>
      </c>
      <c r="U11" s="72">
        <f>ROUND(Q11*T15,0)-R11</f>
        <v>0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5" thickBot="1" x14ac:dyDescent="0.4">
      <c r="A12" s="13"/>
      <c r="B12" s="88" t="str">
        <f>'Översikt Målsummor'!B25</f>
        <v>Bankkonto 6</v>
      </c>
      <c r="C12" s="89"/>
      <c r="D12" s="6"/>
      <c r="E12" s="7"/>
      <c r="F12" s="13"/>
      <c r="G12" s="93" t="str">
        <f>('Översikt Målsummor'!G25)</f>
        <v>Räntefond 3</v>
      </c>
      <c r="H12" s="87"/>
      <c r="I12" s="94">
        <f>('Översikt Målsummor'!I25)</f>
        <v>0.05</v>
      </c>
      <c r="J12" s="40">
        <v>0</v>
      </c>
      <c r="K12" s="65" t="str">
        <f>IF(AND(J12&lt;&gt;"",J12&lt;&gt;0),J12/(L15),"")</f>
        <v/>
      </c>
      <c r="L12" s="66" t="str">
        <f t="shared" si="0"/>
        <v/>
      </c>
      <c r="M12" s="72">
        <f>ROUND(I12*L15,0)-J12</f>
        <v>0</v>
      </c>
      <c r="N12" s="13"/>
      <c r="O12" s="35"/>
      <c r="P12" s="36"/>
      <c r="Q12" s="36"/>
      <c r="R12" s="36"/>
      <c r="S12" s="36"/>
      <c r="T12" s="36"/>
      <c r="U12" s="37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x14ac:dyDescent="0.35">
      <c r="A13" s="13"/>
      <c r="B13" s="5"/>
      <c r="C13" s="6"/>
      <c r="D13" s="6"/>
      <c r="E13" s="7"/>
      <c r="F13" s="13"/>
      <c r="G13" s="35"/>
      <c r="H13" s="36"/>
      <c r="I13" s="36"/>
      <c r="J13" s="36"/>
      <c r="K13" s="36"/>
      <c r="L13" s="36"/>
      <c r="M13" s="37"/>
      <c r="N13" s="13"/>
      <c r="O13" s="5"/>
      <c r="P13" s="6"/>
      <c r="Q13" s="6"/>
      <c r="R13" s="6"/>
      <c r="S13" s="6"/>
      <c r="T13" s="6"/>
      <c r="U13" s="7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15" thickBot="1" x14ac:dyDescent="0.4">
      <c r="A14" s="13"/>
      <c r="B14" s="5"/>
      <c r="C14" s="6"/>
      <c r="D14" s="6"/>
      <c r="E14" s="7"/>
      <c r="F14" s="13"/>
      <c r="G14" s="31"/>
      <c r="H14" s="32"/>
      <c r="I14" s="32"/>
      <c r="J14" s="32"/>
      <c r="K14" s="32"/>
      <c r="L14" s="32"/>
      <c r="M14" s="33"/>
      <c r="N14" s="13"/>
      <c r="O14" s="31"/>
      <c r="P14" s="32"/>
      <c r="Q14" s="32"/>
      <c r="R14" s="32"/>
      <c r="S14" s="32"/>
      <c r="T14" s="32"/>
      <c r="U14" s="3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15" thickBot="1" x14ac:dyDescent="0.4">
      <c r="A15" s="13"/>
      <c r="B15" s="8" t="s">
        <v>1</v>
      </c>
      <c r="C15" s="9"/>
      <c r="D15" s="8"/>
      <c r="E15" s="70">
        <f>SUM(E6:E9)</f>
        <v>0</v>
      </c>
      <c r="F15" s="13"/>
      <c r="G15" s="45" t="s">
        <v>1</v>
      </c>
      <c r="H15" s="24"/>
      <c r="I15" s="24"/>
      <c r="J15" s="24"/>
      <c r="K15" s="24"/>
      <c r="L15" s="49">
        <f>SUM(J6:J12)</f>
        <v>0</v>
      </c>
      <c r="M15" s="25" t="s">
        <v>2</v>
      </c>
      <c r="N15" s="13"/>
      <c r="O15" s="45" t="s">
        <v>1</v>
      </c>
      <c r="P15" s="24"/>
      <c r="Q15" s="24"/>
      <c r="R15" s="24"/>
      <c r="S15" s="24"/>
      <c r="T15" s="49">
        <f>SUM(R6:R11)</f>
        <v>0</v>
      </c>
      <c r="U15" s="25" t="s">
        <v>2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15" thickBot="1" x14ac:dyDescent="0.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"/>
      <c r="P17" s="1"/>
      <c r="Q17" s="1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15" thickBot="1" x14ac:dyDescent="0.4">
      <c r="A18" s="13"/>
      <c r="B18" s="2" t="s">
        <v>14</v>
      </c>
      <c r="C18" s="3"/>
      <c r="D18" s="3"/>
      <c r="E18" s="4"/>
      <c r="F18" s="13"/>
      <c r="G18" s="13"/>
      <c r="H18" s="13"/>
      <c r="I18" s="2" t="s">
        <v>10</v>
      </c>
      <c r="J18" s="3"/>
      <c r="K18" s="3"/>
      <c r="L18" s="4"/>
      <c r="M18" s="13"/>
      <c r="N18" s="13"/>
      <c r="O18" s="26"/>
      <c r="P18" s="27"/>
      <c r="Q18" s="27" t="s">
        <v>24</v>
      </c>
      <c r="R18" s="27"/>
      <c r="S18" s="27"/>
      <c r="T18" s="2" t="s">
        <v>26</v>
      </c>
      <c r="U18" s="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15" thickBot="1" x14ac:dyDescent="0.4">
      <c r="A19" s="13"/>
      <c r="B19" s="8" t="s">
        <v>4</v>
      </c>
      <c r="C19" s="16">
        <f>'Översikt Målsummor'!D29-20000</f>
        <v>-20000</v>
      </c>
      <c r="D19" s="11" t="s">
        <v>3</v>
      </c>
      <c r="E19" s="14">
        <f>('Översikt Målsummor'!D29+20000)</f>
        <v>20000</v>
      </c>
      <c r="F19" s="13"/>
      <c r="G19" s="13"/>
      <c r="H19" s="13"/>
      <c r="I19" s="8" t="s">
        <v>5</v>
      </c>
      <c r="J19" s="16">
        <f>('Översikt Målsummor'!I29-20000)</f>
        <v>-20000</v>
      </c>
      <c r="K19" s="9" t="s">
        <v>6</v>
      </c>
      <c r="L19" s="14">
        <f>('Översikt Målsummor'!I29+20000)</f>
        <v>20000</v>
      </c>
      <c r="M19" s="13"/>
      <c r="N19" s="13"/>
      <c r="O19" s="17" t="s">
        <v>69</v>
      </c>
      <c r="P19" s="18"/>
      <c r="Q19" s="18"/>
      <c r="R19" s="18"/>
      <c r="S19" s="18"/>
      <c r="T19" s="75" t="s">
        <v>28</v>
      </c>
      <c r="U19" s="10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15" thickBot="1" x14ac:dyDescent="0.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0" t="s">
        <v>70</v>
      </c>
      <c r="P20" s="21"/>
      <c r="Q20" s="21"/>
      <c r="R20" s="21"/>
      <c r="S20" s="21"/>
      <c r="T20" s="73" t="s">
        <v>29</v>
      </c>
      <c r="U20" s="74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15" thickBot="1" x14ac:dyDescent="0.4">
      <c r="A21" s="13"/>
      <c r="B21" s="13"/>
      <c r="C21" s="13"/>
      <c r="D21" s="13"/>
      <c r="E21" s="13"/>
      <c r="F21" s="13"/>
      <c r="G21" s="13"/>
      <c r="H21" s="13"/>
      <c r="I21" s="8" t="s">
        <v>40</v>
      </c>
      <c r="J21" s="9">
        <f>('Översikt Målsummor'!I27)</f>
        <v>0</v>
      </c>
      <c r="K21" s="9" t="s">
        <v>41</v>
      </c>
      <c r="L21" s="10"/>
      <c r="M21" s="13"/>
      <c r="N21" s="13"/>
      <c r="O21" s="23" t="s">
        <v>45</v>
      </c>
      <c r="P21" s="24"/>
      <c r="Q21" s="24"/>
      <c r="R21" s="24" t="s">
        <v>42</v>
      </c>
      <c r="S21" s="24"/>
      <c r="T21" s="76" t="s">
        <v>27</v>
      </c>
      <c r="U21" s="77"/>
      <c r="V21" s="1"/>
      <c r="W21" s="1"/>
      <c r="X21" s="1"/>
      <c r="Y21" s="1"/>
      <c r="Z21" s="1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15" thickBot="1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"/>
      <c r="N22" s="1"/>
      <c r="O22" s="1"/>
      <c r="P22" s="1"/>
      <c r="Q22" s="1"/>
      <c r="R22" s="1"/>
      <c r="S22" s="13"/>
      <c r="T22" s="13"/>
      <c r="U22" s="13"/>
      <c r="V22" s="1"/>
      <c r="W22" s="1"/>
      <c r="X22" s="1"/>
      <c r="Y22" s="1"/>
      <c r="Z22" s="1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15" thickBot="1" x14ac:dyDescent="0.4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 t="s">
        <v>30</v>
      </c>
      <c r="P23" s="3"/>
      <c r="Q23" s="4"/>
      <c r="R23" s="51"/>
      <c r="S23" s="2" t="s">
        <v>31</v>
      </c>
      <c r="T23" s="3"/>
      <c r="U23" s="4"/>
      <c r="V23" s="13"/>
      <c r="W23" s="1"/>
      <c r="X23" s="1"/>
      <c r="Y23" s="1"/>
      <c r="Z23" s="1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15" thickBot="1" x14ac:dyDescent="0.4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3" t="s">
        <v>25</v>
      </c>
      <c r="P24" s="24"/>
      <c r="Q24" s="25"/>
      <c r="R24" s="1"/>
      <c r="S24" s="23"/>
      <c r="T24" s="24"/>
      <c r="U24" s="41">
        <f>(E15+L15+T15)</f>
        <v>0</v>
      </c>
      <c r="V24" s="13"/>
      <c r="W24" s="1"/>
      <c r="X24" s="1"/>
      <c r="Y24" s="1"/>
      <c r="Z24" s="1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"/>
      <c r="N25" s="1"/>
      <c r="O25" s="1"/>
      <c r="P25" s="1"/>
      <c r="Q25" s="13"/>
      <c r="R25" s="13"/>
      <c r="S25" s="13"/>
      <c r="T25" s="13"/>
      <c r="U25" s="13"/>
      <c r="V25" s="13"/>
      <c r="W25" s="1"/>
      <c r="X25" s="1"/>
      <c r="Y25" s="1"/>
      <c r="Z25" s="1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"/>
      <c r="N26" s="1"/>
      <c r="O26" s="1"/>
      <c r="P26" s="1"/>
      <c r="Q26" s="1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"/>
      <c r="N27" s="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x14ac:dyDescent="0.3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x14ac:dyDescent="0.3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3"/>
      <c r="P29" s="13"/>
      <c r="Q29" s="13"/>
      <c r="R29" s="1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x14ac:dyDescent="0.3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"/>
      <c r="P30" s="13"/>
      <c r="Q30" s="13"/>
      <c r="R30" s="1"/>
      <c r="S30" s="13"/>
      <c r="T30" s="13"/>
      <c r="U30" s="1"/>
      <c r="V30" s="1"/>
      <c r="W30" s="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2" x14ac:dyDescent="0.35">
      <c r="A31" s="13"/>
      <c r="B31" s="1"/>
      <c r="C31" s="1"/>
      <c r="D31" s="51"/>
      <c r="E31" s="1"/>
      <c r="F31" s="1"/>
      <c r="G31" s="1"/>
      <c r="H31" s="51"/>
      <c r="I31" s="1"/>
      <c r="J31" s="1"/>
      <c r="K31" s="1"/>
      <c r="L31" s="51"/>
      <c r="M31" s="1"/>
      <c r="N31" s="1"/>
      <c r="O31" s="13"/>
      <c r="P31" s="13"/>
      <c r="Q31" s="13"/>
      <c r="R31" s="1"/>
      <c r="S31" s="13"/>
      <c r="T31" s="13"/>
      <c r="U31" s="1"/>
      <c r="V31" s="1"/>
      <c r="W31" s="1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2" x14ac:dyDescent="0.3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  <c r="P32" s="13"/>
      <c r="Q32" s="13"/>
      <c r="R32" s="13"/>
      <c r="S32" s="13"/>
      <c r="T32" s="13"/>
      <c r="U32" s="1"/>
      <c r="V32" s="1"/>
      <c r="W32" s="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x14ac:dyDescent="0.3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3"/>
      <c r="Q33" s="13"/>
      <c r="R33" s="13"/>
      <c r="S33" s="13"/>
      <c r="T33" s="13"/>
      <c r="U33" s="1"/>
      <c r="V33" s="1"/>
      <c r="W33" s="1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x14ac:dyDescent="0.35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x14ac:dyDescent="0.3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x14ac:dyDescent="0.3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51"/>
      <c r="M36" s="1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x14ac:dyDescent="0.3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x14ac:dyDescent="0.3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x14ac:dyDescent="0.3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</sheetData>
  <conditionalFormatting sqref="U24">
    <cfRule type="expression" dxfId="84" priority="95">
      <formula>$U$24&gt;=300000</formula>
    </cfRule>
    <cfRule type="expression" dxfId="83" priority="96">
      <formula>$U$24&gt;=1000000</formula>
    </cfRule>
  </conditionalFormatting>
  <conditionalFormatting sqref="K6:M6">
    <cfRule type="expression" dxfId="82" priority="75">
      <formula>($L$6="SÄLJ")</formula>
    </cfRule>
    <cfRule type="expression" dxfId="81" priority="80">
      <formula>($L$6="KÖP")</formula>
    </cfRule>
  </conditionalFormatting>
  <conditionalFormatting sqref="K7:M7">
    <cfRule type="expression" dxfId="80" priority="68">
      <formula>($L$7="KÖP")</formula>
    </cfRule>
    <cfRule type="expression" dxfId="79" priority="74">
      <formula>($L$7="SÄLJ")</formula>
    </cfRule>
  </conditionalFormatting>
  <conditionalFormatting sqref="K8:M8">
    <cfRule type="expression" dxfId="78" priority="67">
      <formula>($L$8="KÖP")</formula>
    </cfRule>
    <cfRule type="expression" dxfId="77" priority="73">
      <formula>($L$8="SÄLJ")</formula>
    </cfRule>
  </conditionalFormatting>
  <conditionalFormatting sqref="K9:M9">
    <cfRule type="expression" dxfId="76" priority="66">
      <formula>($L$9="KÖP")</formula>
    </cfRule>
    <cfRule type="expression" dxfId="75" priority="72">
      <formula>($L$9="SÄLJ")</formula>
    </cfRule>
  </conditionalFormatting>
  <conditionalFormatting sqref="K10:M10">
    <cfRule type="expression" dxfId="74" priority="65">
      <formula>($L$10="KÖP")</formula>
    </cfRule>
    <cfRule type="expression" dxfId="73" priority="71">
      <formula>($L$10="SÄLJ")</formula>
    </cfRule>
  </conditionalFormatting>
  <conditionalFormatting sqref="K11:M11">
    <cfRule type="expression" dxfId="72" priority="64">
      <formula>($L$11="KÖP")</formula>
    </cfRule>
    <cfRule type="expression" dxfId="71" priority="70">
      <formula>($L$11="SÄLJ")</formula>
    </cfRule>
  </conditionalFormatting>
  <conditionalFormatting sqref="K12:M12">
    <cfRule type="expression" dxfId="70" priority="63">
      <formula>($L$12="KÖP")</formula>
    </cfRule>
    <cfRule type="expression" dxfId="69" priority="69">
      <formula>($L$12="SÄLJ")</formula>
    </cfRule>
  </conditionalFormatting>
  <conditionalFormatting sqref="S6:U6">
    <cfRule type="expression" dxfId="68" priority="46">
      <formula>($T$6="SÄLJ")</formula>
    </cfRule>
    <cfRule type="expression" dxfId="67" priority="47">
      <formula>($T$6="KÖP")</formula>
    </cfRule>
  </conditionalFormatting>
  <conditionalFormatting sqref="S7:U7">
    <cfRule type="expression" dxfId="66" priority="39">
      <formula>($T$7="KÖP")</formula>
    </cfRule>
    <cfRule type="expression" dxfId="65" priority="45">
      <formula>($T$7="SÄLJ")</formula>
    </cfRule>
  </conditionalFormatting>
  <conditionalFormatting sqref="S8:U8">
    <cfRule type="expression" dxfId="64" priority="38">
      <formula>($T$8="KÖP")</formula>
    </cfRule>
    <cfRule type="expression" dxfId="63" priority="44">
      <formula>($T$8="SÄLJ")</formula>
    </cfRule>
  </conditionalFormatting>
  <conditionalFormatting sqref="S9:U9">
    <cfRule type="expression" dxfId="62" priority="37">
      <formula>($T$9="KÖP")</formula>
    </cfRule>
    <cfRule type="expression" dxfId="61" priority="43">
      <formula>($T$9="SÄLJ")</formula>
    </cfRule>
  </conditionalFormatting>
  <conditionalFormatting sqref="S11:U11">
    <cfRule type="expression" dxfId="60" priority="34">
      <formula>($T$11="KÖP")</formula>
    </cfRule>
    <cfRule type="expression" dxfId="59" priority="40">
      <formula>($T$11="SÄLJ")</formula>
    </cfRule>
  </conditionalFormatting>
  <conditionalFormatting sqref="Z4">
    <cfRule type="expression" dxfId="58" priority="498">
      <formula>($Z$4&gt;#REF!*0.3)</formula>
    </cfRule>
  </conditionalFormatting>
  <conditionalFormatting sqref="Z6">
    <cfRule type="expression" dxfId="57" priority="499">
      <formula>($Z$6&gt;#REF!*0.3)</formula>
    </cfRule>
  </conditionalFormatting>
  <conditionalFormatting sqref="Z8">
    <cfRule type="expression" dxfId="56" priority="500">
      <formula>($Z$8&gt;#REF!*0.15)</formula>
    </cfRule>
  </conditionalFormatting>
  <conditionalFormatting sqref="Z5">
    <cfRule type="expression" dxfId="55" priority="501">
      <formula>($Z$5&gt;#REF!*0.2)</formula>
    </cfRule>
  </conditionalFormatting>
  <conditionalFormatting sqref="Z7">
    <cfRule type="expression" dxfId="54" priority="502">
      <formula>($Z$7&gt;#REF!*0.2)</formula>
    </cfRule>
  </conditionalFormatting>
  <conditionalFormatting sqref="R23">
    <cfRule type="expression" dxfId="53" priority="503">
      <formula>($R$23&gt;#REF!*0.15)</formula>
    </cfRule>
  </conditionalFormatting>
  <conditionalFormatting sqref="D15:E15">
    <cfRule type="expression" dxfId="52" priority="535">
      <formula>$E$15&gt;$E$19</formula>
    </cfRule>
    <cfRule type="expression" dxfId="51" priority="536">
      <formula>$E$15&gt;=$C$19</formula>
    </cfRule>
  </conditionalFormatting>
  <conditionalFormatting sqref="S10:U10">
    <cfRule type="expression" dxfId="50" priority="32">
      <formula>($T$10="SÄLJ")</formula>
    </cfRule>
    <cfRule type="expression" dxfId="49" priority="33">
      <formula>($T$10="KÖP")</formula>
    </cfRule>
  </conditionalFormatting>
  <conditionalFormatting sqref="S11">
    <cfRule type="cellIs" dxfId="48" priority="31" operator="between">
      <formula>($Q$11-0.05)</formula>
      <formula>($Q$11+0.05)</formula>
    </cfRule>
  </conditionalFormatting>
  <conditionalFormatting sqref="S10">
    <cfRule type="cellIs" dxfId="47" priority="30" operator="between">
      <formula>($Q$10-0.05)</formula>
      <formula>($Q$10+0.05)</formula>
    </cfRule>
  </conditionalFormatting>
  <conditionalFormatting sqref="S9">
    <cfRule type="cellIs" dxfId="46" priority="29" operator="between">
      <formula>($Q$9-0.05)</formula>
      <formula>($Q$9+0.05)</formula>
    </cfRule>
  </conditionalFormatting>
  <conditionalFormatting sqref="S8">
    <cfRule type="cellIs" dxfId="45" priority="28" operator="between">
      <formula>($Q$8-0.05)</formula>
      <formula>($Q$8+0.05)</formula>
    </cfRule>
  </conditionalFormatting>
  <conditionalFormatting sqref="S7">
    <cfRule type="cellIs" dxfId="44" priority="27" operator="between">
      <formula>($Q$7-0.05)</formula>
      <formula>($Q$7+0.05)</formula>
    </cfRule>
  </conditionalFormatting>
  <conditionalFormatting sqref="S6">
    <cfRule type="cellIs" dxfId="43" priority="26" operator="between">
      <formula>($Q$6-0.05)</formula>
      <formula>($Q$6+0.05)</formula>
    </cfRule>
  </conditionalFormatting>
  <conditionalFormatting sqref="K6">
    <cfRule type="cellIs" dxfId="42" priority="25" operator="between">
      <formula>($I$6-0.05)</formula>
      <formula>($I$6+0.05)</formula>
    </cfRule>
  </conditionalFormatting>
  <conditionalFormatting sqref="K7">
    <cfRule type="cellIs" dxfId="41" priority="24" operator="between">
      <formula>($I$7-0.05)</formula>
      <formula>($I$7+0.05)</formula>
    </cfRule>
  </conditionalFormatting>
  <conditionalFormatting sqref="K8">
    <cfRule type="cellIs" dxfId="40" priority="23" operator="between">
      <formula>($I$8-0.05)</formula>
      <formula>($I$8+0.05)</formula>
    </cfRule>
  </conditionalFormatting>
  <conditionalFormatting sqref="K9">
    <cfRule type="cellIs" dxfId="39" priority="22" operator="between">
      <formula>($I$9-0.05)</formula>
      <formula>($I$9+0.05)</formula>
    </cfRule>
  </conditionalFormatting>
  <conditionalFormatting sqref="K10">
    <cfRule type="cellIs" dxfId="38" priority="21" operator="between">
      <formula>($I$10-0.05)</formula>
      <formula>($I$10+0.05)</formula>
    </cfRule>
  </conditionalFormatting>
  <conditionalFormatting sqref="K11">
    <cfRule type="cellIs" dxfId="37" priority="20" operator="between">
      <formula>($I$11-0.05)</formula>
      <formula>($I$11+0.05)</formula>
    </cfRule>
  </conditionalFormatting>
  <conditionalFormatting sqref="K12">
    <cfRule type="cellIs" dxfId="36" priority="19" operator="between">
      <formula>($I$12-0.05)</formula>
      <formula>($I$12+0.05)</formula>
    </cfRule>
  </conditionalFormatting>
  <conditionalFormatting sqref="L15">
    <cfRule type="expression" dxfId="35" priority="2">
      <formula>$L$15&gt;=$J$19</formula>
    </cfRule>
    <cfRule type="expression" dxfId="34" priority="1">
      <formula>$L$15&gt;$L$19</formula>
    </cfRule>
  </conditionalFormatting>
  <pageMargins left="0.7" right="0.7" top="0.75" bottom="0.75" header="0.3" footer="0.3"/>
  <pageSetup paperSize="9" scale="35" fitToHeight="0" orientation="landscape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2" id="{00000000-000E-0000-0100-000008020000}">
            <xm:f>$L$15&gt;='Översikt Målsummor'!$I$27</xm:f>
            <x14:dxf>
              <fill>
                <patternFill>
                  <bgColor theme="9" tint="0.39994506668294322"/>
                </patternFill>
              </fill>
            </x14:dxf>
          </x14:cfRule>
          <xm:sqref>I21:L21</xm:sqref>
        </x14:conditionalFormatting>
        <x14:conditionalFormatting xmlns:xm="http://schemas.microsoft.com/office/excel/2006/main">
          <x14:cfRule type="expression" priority="352" id="{BBEE5430-7007-476A-BAC9-8D96EE37720A}">
            <xm:f>$E$6&gt;='Översikt Målsummor'!$D$19</xm:f>
            <x14:dxf>
              <font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m:sqref>D6:E6</xm:sqref>
        </x14:conditionalFormatting>
        <x14:conditionalFormatting xmlns:xm="http://schemas.microsoft.com/office/excel/2006/main">
          <x14:cfRule type="expression" priority="353" id="{847DBCBF-5425-475F-9E03-F3AEFC122947}">
            <xm:f>$E$7&gt;='Översikt Målsummor'!$D$20</xm:f>
            <x14:dxf>
              <fill>
                <patternFill>
                  <bgColor theme="9" tint="0.39994506668294322"/>
                </patternFill>
              </fill>
            </x14:dxf>
          </x14:cfRule>
          <xm:sqref>D7:E7</xm:sqref>
        </x14:conditionalFormatting>
        <x14:conditionalFormatting xmlns:xm="http://schemas.microsoft.com/office/excel/2006/main">
          <x14:cfRule type="expression" priority="370" id="{00000000-000E-0000-0100-000069000000}">
            <xm:f>$E$8&gt;'Översikt Målsummor'!$D$21</xm:f>
            <x14:dxf>
              <fill>
                <patternFill>
                  <bgColor rgb="FFFF0000"/>
                </patternFill>
              </fill>
            </x14:dxf>
          </x14:cfRule>
          <x14:cfRule type="expression" priority="374" id="{AE08D742-47D7-4C30-8C6E-B52DE20BFE60}">
            <xm:f>$E$8='Översikt Målsummor'!$D$21</xm:f>
            <x14:dxf>
              <fill>
                <patternFill>
                  <bgColor theme="9" tint="0.39994506668294322"/>
                </patternFill>
              </fill>
            </x14:dxf>
          </x14:cfRule>
          <xm:sqref>D8:E8</xm:sqref>
        </x14:conditionalFormatting>
        <x14:conditionalFormatting xmlns:xm="http://schemas.microsoft.com/office/excel/2006/main">
          <x14:cfRule type="expression" priority="371" id="{00000000-000E-0000-0100-000049000000}">
            <xm:f>$E$9&gt;'Översikt Målsummor'!$D$22</xm:f>
            <x14:dxf>
              <fill>
                <patternFill>
                  <bgColor rgb="FFFF0000"/>
                </patternFill>
              </fill>
            </x14:dxf>
          </x14:cfRule>
          <x14:cfRule type="expression" priority="375" id="{C67AD7FA-7F48-46CC-9D0F-2461988B3322}">
            <xm:f>$E$9='Översikt Målsummor'!$D$22</xm:f>
            <x14:dxf>
              <fill>
                <patternFill>
                  <bgColor theme="9" tint="0.39994506668294322"/>
                </patternFill>
              </fill>
            </x14:dxf>
          </x14:cfRule>
          <xm:sqref>D9:E9</xm:sqref>
        </x14:conditionalFormatting>
        <x14:conditionalFormatting xmlns:xm="http://schemas.microsoft.com/office/excel/2006/main">
          <x14:cfRule type="expression" priority="545" id="{BAE47CBC-1666-4400-9C1B-081FC203344B}">
            <xm:f>AND($J$6=($I$6*$L$15),$L$15='Översikt Målsummor'!$I$29)</xm:f>
            <x14:dxf>
              <fill>
                <patternFill>
                  <bgColor theme="9" tint="0.39994506668294322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expression" priority="546" id="{E8379346-89C9-4954-B852-2CE51D243F3F}">
            <xm:f>AND($J$7=($I$7*$L$15),$L$15='Översikt Målsummor'!$I$29)</xm:f>
            <x14:dxf>
              <fill>
                <patternFill>
                  <bgColor theme="9" tint="0.39994506668294322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547" id="{B229A810-2919-4E5B-B6D5-1EA6A15D3EB3}">
            <xm:f>AND($J$8=($I$8*$L$15),$L$15='Översikt Målsummor'!$I$29)</xm:f>
            <x14:dxf>
              <fill>
                <patternFill>
                  <bgColor theme="9" tint="0.39994506668294322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548" id="{C6FFE4F4-653C-4937-9CC0-8A4B454564F7}">
            <xm:f>AND($J$9=($I$9*$L$15),$L$15='Översikt Målsummor'!$I$29)</xm:f>
            <x14:dxf>
              <fill>
                <patternFill>
                  <bgColor theme="9" tint="0.39994506668294322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549" id="{C10129E2-5A56-4D9A-9BD6-822C9489F9C6}">
            <xm:f>AND($J$10=($I$10*$L$15),$L$15='Översikt Målsummor'!$I$29)</xm:f>
            <x14:dxf>
              <fill>
                <patternFill>
                  <bgColor theme="9" tint="0.39994506668294322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expression" priority="550" id="{32E7E97B-2C8B-4A0C-ABCA-651973C05AFC}">
            <xm:f>AND($J$11=($I$11*$L$15),$L$15='Översikt Målsummor'!$I$29)</xm:f>
            <x14:dxf>
              <fill>
                <patternFill>
                  <bgColor theme="9" tint="0.39994506668294322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expression" priority="551" id="{1A9D9103-138D-4AB7-9EF2-3AA94E6D877E}">
            <xm:f>AND($J$12=($I$12*$L$15),$L$15='Översikt Målsummor'!$I$29)</xm:f>
            <x14:dxf>
              <fill>
                <patternFill>
                  <bgColor theme="9" tint="0.39994506668294322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expression" priority="552" id="{4C5358CA-B6F2-482B-AED4-B2E4F638B633}">
            <xm:f>AND(Z5&gt;=#REF!*0.13,Z5&lt;=#REF!*0.2,#REF!&gt;'Översikt Målsummor'!$N$29)</xm:f>
            <x14:dxf>
              <fill>
                <patternFill>
                  <bgColor rgb="FFFF0000"/>
                </patternFill>
              </fill>
            </x14:dxf>
          </x14:cfRule>
          <x14:cfRule type="expression" priority="553" id="{915FDC5A-74F5-4DD5-8C6D-36EA508F26E1}">
            <xm:f>AND(Z5&gt;=#REF!*0.13,Z5&lt;=#REF!*0.2,#REF!='Översikt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Z5</xm:sqref>
        </x14:conditionalFormatting>
        <x14:conditionalFormatting xmlns:xm="http://schemas.microsoft.com/office/excel/2006/main">
          <x14:cfRule type="expression" priority="554" id="{1912F1FD-AE0B-4B2F-AC5E-7BDA6B89B376}">
            <xm:f>AND($Z$4&gt;=#REF!*0.23,$Z$4&lt;=#REF!*0.3,#REF!&gt;'Översikt Målsummor'!$N$29)</xm:f>
            <x14:dxf>
              <fill>
                <patternFill>
                  <bgColor rgb="FFFF0000"/>
                </patternFill>
              </fill>
            </x14:dxf>
          </x14:cfRule>
          <x14:cfRule type="expression" priority="555" id="{487A3AF6-2B55-4B85-900F-F433CEBD4E3B}">
            <xm:f>AND($Z$4&gt;=#REF!*0.23,$Z$4&lt;=#REF!*0.3,#REF!='Översikt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Z4</xm:sqref>
        </x14:conditionalFormatting>
        <x14:conditionalFormatting xmlns:xm="http://schemas.microsoft.com/office/excel/2006/main">
          <x14:cfRule type="expression" priority="556" id="{59010B65-3B0F-46E7-AC15-E0B9D476839B}">
            <xm:f>AND($Z$6&gt;=#REF!*0.23,$Z$6&lt;=#REF!*0.3,#REF!&gt;'Översikt Målsummor'!$N$29)</xm:f>
            <x14:dxf>
              <fill>
                <patternFill>
                  <bgColor rgb="FFFF0000"/>
                </patternFill>
              </fill>
            </x14:dxf>
          </x14:cfRule>
          <x14:cfRule type="expression" priority="557" id="{896D502D-6380-4F6C-966B-3CB8F511B6C4}">
            <xm:f>AND($Z$6&gt;=#REF!*0.23,$Z$6&lt;=#REF!*0.3,#REF!='Översikt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Z6</xm:sqref>
        </x14:conditionalFormatting>
        <x14:conditionalFormatting xmlns:xm="http://schemas.microsoft.com/office/excel/2006/main">
          <x14:cfRule type="expression" priority="558" id="{A031B807-8D71-4AFF-A999-DF5A46F1739E}">
            <xm:f>AND($Z$8&gt;=#REF!*0.08,$Z$8&lt;=#REF!*0.15,#REF!&gt;'Översikt Målsummor'!$N$29)</xm:f>
            <x14:dxf>
              <fill>
                <patternFill>
                  <bgColor rgb="FFFF0000"/>
                </patternFill>
              </fill>
            </x14:dxf>
          </x14:cfRule>
          <x14:cfRule type="expression" priority="559" id="{03C60174-6DE1-4636-8C79-1F44A9886915}">
            <xm:f>AND($Z$8&gt;=#REF!*0.08,$Z$8&lt;=#REF!*0.15,#REF!='Översikt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Z8</xm:sqref>
        </x14:conditionalFormatting>
        <x14:conditionalFormatting xmlns:xm="http://schemas.microsoft.com/office/excel/2006/main">
          <x14:cfRule type="expression" priority="560" id="{46DC3F91-99DD-4E96-A469-86C44AA5AAF8}">
            <xm:f>AND(Z7&gt;=#REF!*0.13,Z7&lt;=#REF!*0.2,#REF!&gt;'Översikt Målsummor'!$N$29)</xm:f>
            <x14:dxf>
              <fill>
                <patternFill>
                  <bgColor rgb="FFFF0000"/>
                </patternFill>
              </fill>
            </x14:dxf>
          </x14:cfRule>
          <x14:cfRule type="expression" priority="561" id="{9226142A-C748-4769-9E25-F6FC62EF92D2}">
            <xm:f>AND(Z7&gt;=#REF!*0.13,$Z$7&lt;=#REF!*0.2,#REF!='Översikt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Z7</xm:sqref>
        </x14:conditionalFormatting>
        <x14:conditionalFormatting xmlns:xm="http://schemas.microsoft.com/office/excel/2006/main">
          <x14:cfRule type="expression" priority="562" id="{C6D4D233-8C57-470A-A603-10B3D99AA5D1}">
            <xm:f>AND($R$23&gt;=#REF!*0.088,$R$23&lt;=#REF!*0.15,#REF!&gt;'Översikt Målsummor'!$N$29)</xm:f>
            <x14:dxf>
              <fill>
                <patternFill>
                  <bgColor rgb="FFFF0000"/>
                </patternFill>
              </fill>
            </x14:dxf>
          </x14:cfRule>
          <x14:cfRule type="expression" priority="563" id="{6A8BD65A-D868-4604-BC46-1E20EAADE40C}">
            <xm:f>AND(R23&gt;=#REF!*0.08,R23&lt;=#REF!*0.15,#REF!='Översikt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R23</xm:sqref>
        </x14:conditionalFormatting>
        <x14:conditionalFormatting xmlns:xm="http://schemas.microsoft.com/office/excel/2006/main">
          <x14:cfRule type="expression" priority="564" id="{827348CE-AE9A-4DD0-A946-C9740756E612}">
            <xm:f>AND($R$6=($Q$6*$T$15),$T$15='Översikt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565" id="{96E1181E-F429-4446-B8E0-B5D7DA50E850}">
            <xm:f>AND($R$7=($Q$7*$T$15),$T$15='Översikt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R7</xm:sqref>
        </x14:conditionalFormatting>
        <x14:conditionalFormatting xmlns:xm="http://schemas.microsoft.com/office/excel/2006/main">
          <x14:cfRule type="expression" priority="566" id="{2FE508BD-5EBA-4570-96E2-7F9BC755D8A6}">
            <xm:f>AND($R$8=($Q$8*$T$15),$T$15='Översikt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R8</xm:sqref>
        </x14:conditionalFormatting>
        <x14:conditionalFormatting xmlns:xm="http://schemas.microsoft.com/office/excel/2006/main">
          <x14:cfRule type="expression" priority="567" id="{DB957D7A-9DB0-4545-ABE0-73371E556D2A}">
            <xm:f>AND($R$9=($Q$9*$T$15),$T$15='Översikt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R9</xm:sqref>
        </x14:conditionalFormatting>
        <x14:conditionalFormatting xmlns:xm="http://schemas.microsoft.com/office/excel/2006/main">
          <x14:cfRule type="expression" priority="568" id="{C4856025-7935-44AD-9520-95CB521A3FDD}">
            <xm:f>AND($R$10=($Q$10*$T$15),$T$15='Översikt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R10</xm:sqref>
        </x14:conditionalFormatting>
        <x14:conditionalFormatting xmlns:xm="http://schemas.microsoft.com/office/excel/2006/main">
          <x14:cfRule type="expression" priority="569" id="{55D654A0-B151-48A0-A5A8-578FD4D0CEF2}">
            <xm:f>AND($R$11=($Q$11*$T$15),$T$15='Översikt Målsummor'!$N$29)</xm:f>
            <x14:dxf>
              <fill>
                <patternFill>
                  <bgColor theme="9" tint="0.39994506668294322"/>
                </patternFill>
              </fill>
            </x14:dxf>
          </x14:cfRule>
          <xm:sqref>R11</xm:sqref>
        </x14:conditionalFormatting>
        <x14:conditionalFormatting xmlns:xm="http://schemas.microsoft.com/office/excel/2006/main">
          <x14:cfRule type="expression" priority="543" id="{00000000-000E-0000-0100-00001D020000}">
            <xm:f>$T$15&gt;'Översikt Målsummor'!$N$29</xm:f>
            <x14:dxf>
              <fill>
                <patternFill>
                  <bgColor rgb="FFFF0000"/>
                </patternFill>
              </fill>
            </x14:dxf>
          </x14:cfRule>
          <x14:cfRule type="expression" priority="544" id="{00000000-000E-0000-0100-00001E020000}">
            <xm:f>$T$15&gt;='Översikt Målsummor'!$N$29</xm:f>
            <x14:dxf>
              <fill>
                <patternFill>
                  <bgColor theme="9" tint="0.39994506668294322"/>
                </patternFill>
              </fill>
            </x14:dxf>
          </x14:cfRule>
          <xm:sqref>T15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BA95B-6EA3-4CDD-A65E-C2A787441413}">
  <sheetPr>
    <pageSetUpPr fitToPage="1"/>
  </sheetPr>
  <dimension ref="A1:AQ82"/>
  <sheetViews>
    <sheetView topLeftCell="A3" zoomScale="118" zoomScaleNormal="105" workbookViewId="0">
      <selection activeCell="J14" sqref="J14"/>
    </sheetView>
  </sheetViews>
  <sheetFormatPr defaultRowHeight="14.5" x14ac:dyDescent="0.35"/>
  <cols>
    <col min="2" max="2" width="10.08984375" customWidth="1"/>
    <col min="6" max="6" width="11.54296875" customWidth="1"/>
  </cols>
  <sheetData>
    <row r="1" spans="1:43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ht="15" thickBot="1" x14ac:dyDescent="0.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3" ht="15" thickBot="1" x14ac:dyDescent="0.4">
      <c r="A3" s="13"/>
      <c r="B3" s="28"/>
      <c r="C3" s="29" t="s">
        <v>13</v>
      </c>
      <c r="D3" s="30"/>
      <c r="E3" s="13"/>
      <c r="F3" s="2"/>
      <c r="G3" s="3" t="s">
        <v>11</v>
      </c>
      <c r="H3" s="4"/>
      <c r="I3" s="13"/>
      <c r="J3" s="13"/>
      <c r="K3" s="13"/>
      <c r="L3" s="13"/>
      <c r="M3" s="13"/>
      <c r="N3" s="1"/>
      <c r="O3" s="1"/>
      <c r="P3" s="1"/>
      <c r="Q3" s="13"/>
      <c r="R3" s="1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ht="15" thickBot="1" x14ac:dyDescent="0.4">
      <c r="A4" s="13"/>
      <c r="B4" s="5"/>
      <c r="C4" s="6"/>
      <c r="D4" s="7"/>
      <c r="E4" s="13"/>
      <c r="F4" s="35"/>
      <c r="G4" s="36"/>
      <c r="H4" s="37"/>
      <c r="I4" s="13"/>
      <c r="J4" s="13"/>
      <c r="K4" s="13"/>
      <c r="L4" s="13"/>
      <c r="M4" s="13"/>
      <c r="N4" s="1"/>
      <c r="O4" s="1"/>
      <c r="P4" s="1"/>
      <c r="Q4" s="13"/>
      <c r="R4" s="1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</row>
    <row r="5" spans="1:43" ht="15" thickBot="1" x14ac:dyDescent="0.4">
      <c r="A5" s="13"/>
      <c r="B5" s="17"/>
      <c r="C5" s="18"/>
      <c r="D5" s="40">
        <v>0</v>
      </c>
      <c r="E5" s="13"/>
      <c r="F5" s="34"/>
      <c r="G5" s="9"/>
      <c r="H5" s="14">
        <v>0</v>
      </c>
      <c r="I5" s="13"/>
      <c r="J5" s="39"/>
      <c r="K5" s="13"/>
      <c r="L5" s="13"/>
      <c r="M5" s="13"/>
      <c r="N5" s="1"/>
      <c r="O5" s="1"/>
      <c r="P5" s="1"/>
      <c r="Q5" s="13"/>
      <c r="R5" s="1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</row>
    <row r="6" spans="1:43" ht="15" thickBot="1" x14ac:dyDescent="0.4">
      <c r="A6" s="13"/>
      <c r="B6" s="17"/>
      <c r="C6" s="18"/>
      <c r="D6" s="40">
        <v>0</v>
      </c>
      <c r="E6" s="13"/>
      <c r="F6" s="34"/>
      <c r="G6" s="9"/>
      <c r="H6" s="14">
        <v>0</v>
      </c>
      <c r="I6" s="13"/>
      <c r="J6" s="13"/>
      <c r="K6" s="13"/>
      <c r="L6" s="13"/>
      <c r="M6" s="13"/>
      <c r="N6" s="1"/>
      <c r="O6" s="1"/>
      <c r="P6" s="1"/>
      <c r="Q6" s="13"/>
      <c r="R6" s="1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</row>
    <row r="7" spans="1:43" ht="15" thickBot="1" x14ac:dyDescent="0.4">
      <c r="A7" s="13"/>
      <c r="B7" s="8"/>
      <c r="C7" s="9"/>
      <c r="D7" s="14">
        <v>0</v>
      </c>
      <c r="E7" s="13"/>
      <c r="F7" s="34"/>
      <c r="G7" s="9"/>
      <c r="H7" s="14">
        <v>0</v>
      </c>
      <c r="I7" s="13"/>
      <c r="J7" s="13"/>
      <c r="K7" s="13"/>
      <c r="L7" s="13"/>
      <c r="M7" s="13"/>
      <c r="N7" s="1"/>
      <c r="O7" s="1"/>
      <c r="P7" s="1"/>
      <c r="Q7" s="13"/>
      <c r="R7" s="1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3" ht="15" thickBot="1" x14ac:dyDescent="0.4">
      <c r="A8" s="13"/>
      <c r="B8" s="35"/>
      <c r="C8" s="36"/>
      <c r="D8" s="37"/>
      <c r="E8" s="13"/>
      <c r="F8" s="34"/>
      <c r="G8" s="9"/>
      <c r="H8" s="14">
        <v>0</v>
      </c>
      <c r="I8" s="13"/>
      <c r="J8" s="2"/>
      <c r="K8" s="3" t="s">
        <v>43</v>
      </c>
      <c r="L8" s="4"/>
      <c r="M8" s="13"/>
      <c r="N8" s="1"/>
      <c r="O8" s="1"/>
      <c r="P8" s="1"/>
      <c r="Q8" s="13"/>
      <c r="R8" s="1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</row>
    <row r="9" spans="1:43" ht="15" thickBot="1" x14ac:dyDescent="0.4">
      <c r="A9" s="13"/>
      <c r="B9" s="5"/>
      <c r="C9" s="6"/>
      <c r="D9" s="7"/>
      <c r="E9" s="13"/>
      <c r="F9" s="34"/>
      <c r="G9" s="18"/>
      <c r="H9" s="40">
        <v>0</v>
      </c>
      <c r="I9" s="13"/>
      <c r="J9" s="5"/>
      <c r="K9" s="6"/>
      <c r="L9" s="7"/>
      <c r="M9" s="13"/>
      <c r="N9" s="1"/>
      <c r="O9" s="1"/>
      <c r="P9" s="1"/>
      <c r="Q9" s="13"/>
      <c r="R9" s="1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</row>
    <row r="10" spans="1:43" ht="15" thickBot="1" x14ac:dyDescent="0.4">
      <c r="A10" s="13"/>
      <c r="B10" s="5"/>
      <c r="C10" s="6"/>
      <c r="D10" s="7"/>
      <c r="E10" s="13"/>
      <c r="F10" s="34"/>
      <c r="G10" s="8"/>
      <c r="H10" s="14">
        <v>0</v>
      </c>
      <c r="I10" s="13"/>
      <c r="J10" s="8" t="s">
        <v>44</v>
      </c>
      <c r="K10" s="9"/>
      <c r="L10" s="10"/>
      <c r="M10" s="13"/>
      <c r="N10" s="1"/>
      <c r="O10" s="1"/>
      <c r="P10" s="1"/>
      <c r="Q10" s="13"/>
      <c r="R10" s="1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</row>
    <row r="11" spans="1:43" ht="15" thickBot="1" x14ac:dyDescent="0.4">
      <c r="A11" s="13"/>
      <c r="B11" s="5"/>
      <c r="C11" s="6"/>
      <c r="D11" s="7"/>
      <c r="E11" s="13"/>
      <c r="F11" s="34"/>
      <c r="G11" s="8"/>
      <c r="H11" s="14">
        <v>0</v>
      </c>
      <c r="I11" s="13"/>
      <c r="J11" s="5"/>
      <c r="K11" s="6"/>
      <c r="L11" s="7"/>
      <c r="M11" s="13"/>
      <c r="N11" s="1"/>
      <c r="O11" s="1"/>
      <c r="P11" s="1"/>
      <c r="Q11" s="13"/>
      <c r="R11" s="1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</row>
    <row r="12" spans="1:43" ht="15" thickBot="1" x14ac:dyDescent="0.4">
      <c r="A12" s="13"/>
      <c r="B12" s="5"/>
      <c r="C12" s="6"/>
      <c r="D12" s="7"/>
      <c r="E12" s="13"/>
      <c r="F12" s="34"/>
      <c r="G12" s="9"/>
      <c r="H12" s="14">
        <v>0</v>
      </c>
      <c r="I12" s="13"/>
      <c r="J12" s="34" t="s">
        <v>12</v>
      </c>
      <c r="K12" s="9"/>
      <c r="L12" s="14">
        <f>SUM(D18-H18)</f>
        <v>0</v>
      </c>
      <c r="M12" s="13"/>
      <c r="N12" s="1"/>
      <c r="O12" s="1"/>
      <c r="P12" s="1"/>
      <c r="Q12" s="13"/>
      <c r="R12" s="1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</row>
    <row r="13" spans="1:43" ht="15" thickBot="1" x14ac:dyDescent="0.4">
      <c r="A13" s="13"/>
      <c r="B13" s="5"/>
      <c r="C13" s="6"/>
      <c r="D13" s="7"/>
      <c r="E13" s="13"/>
      <c r="F13" s="42"/>
      <c r="G13" s="24"/>
      <c r="H13" s="41">
        <v>0</v>
      </c>
      <c r="I13" s="13"/>
      <c r="J13" s="13"/>
      <c r="K13" s="13"/>
      <c r="L13" s="13"/>
      <c r="M13" s="13"/>
      <c r="N13" s="1"/>
      <c r="O13" s="1"/>
      <c r="P13" s="1"/>
      <c r="Q13" s="13"/>
      <c r="R13" s="1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</row>
    <row r="14" spans="1:43" ht="15" thickBot="1" x14ac:dyDescent="0.4">
      <c r="A14" s="13"/>
      <c r="B14" s="5"/>
      <c r="C14" s="6"/>
      <c r="D14" s="7"/>
      <c r="E14" s="13"/>
      <c r="F14" s="34"/>
      <c r="G14" s="9"/>
      <c r="H14" s="14">
        <v>0</v>
      </c>
      <c r="I14" s="13"/>
      <c r="J14" s="13"/>
      <c r="K14" s="13"/>
      <c r="L14" s="13"/>
      <c r="M14" s="13"/>
      <c r="N14" s="1"/>
      <c r="O14" s="1"/>
      <c r="P14" s="1"/>
      <c r="Q14" s="13"/>
      <c r="R14" s="1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</row>
    <row r="15" spans="1:43" ht="15" thickBot="1" x14ac:dyDescent="0.4">
      <c r="A15" s="13"/>
      <c r="B15" s="5"/>
      <c r="C15" s="6"/>
      <c r="D15" s="7"/>
      <c r="E15" s="13"/>
      <c r="F15" s="53"/>
      <c r="G15" s="18"/>
      <c r="H15" s="40">
        <v>0</v>
      </c>
      <c r="I15" s="13"/>
      <c r="J15" s="13"/>
      <c r="K15" s="13"/>
      <c r="L15" s="13"/>
      <c r="M15" s="13"/>
      <c r="N15" s="1"/>
      <c r="O15" s="1"/>
      <c r="P15" s="1"/>
      <c r="Q15" s="13"/>
      <c r="R15" s="1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</row>
    <row r="16" spans="1:43" ht="15" thickBot="1" x14ac:dyDescent="0.4">
      <c r="A16" s="13"/>
      <c r="B16" s="5"/>
      <c r="C16" s="6"/>
      <c r="D16" s="7"/>
      <c r="E16" s="13"/>
      <c r="F16" s="53"/>
      <c r="G16" s="18"/>
      <c r="H16" s="40">
        <v>0</v>
      </c>
      <c r="I16" s="13"/>
      <c r="J16" s="13"/>
      <c r="K16" s="13"/>
      <c r="L16" s="13"/>
      <c r="M16" s="13"/>
      <c r="N16" s="1"/>
      <c r="O16" s="1"/>
      <c r="P16" s="1"/>
      <c r="Q16" s="13"/>
      <c r="R16" s="1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</row>
    <row r="17" spans="1:43" ht="15" thickBot="1" x14ac:dyDescent="0.4">
      <c r="A17" s="13"/>
      <c r="B17" s="31"/>
      <c r="C17" s="32"/>
      <c r="D17" s="33"/>
      <c r="E17" s="13"/>
      <c r="F17" s="46"/>
      <c r="G17" s="47"/>
      <c r="H17" s="48"/>
      <c r="I17" s="13"/>
      <c r="J17" s="13"/>
      <c r="K17" s="13"/>
      <c r="L17" s="13"/>
      <c r="M17" s="13"/>
      <c r="N17" s="1"/>
      <c r="O17" s="1"/>
      <c r="P17" s="1"/>
      <c r="Q17" s="13"/>
      <c r="R17" s="1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</row>
    <row r="18" spans="1:43" ht="15" thickBot="1" x14ac:dyDescent="0.4">
      <c r="A18" s="13"/>
      <c r="B18" s="23" t="s">
        <v>12</v>
      </c>
      <c r="C18" s="24"/>
      <c r="D18" s="41">
        <f>SUM(D4:D16)</f>
        <v>0</v>
      </c>
      <c r="E18" s="13"/>
      <c r="F18" s="42" t="s">
        <v>12</v>
      </c>
      <c r="G18" s="24"/>
      <c r="H18" s="41">
        <f>SUM(H4:H17)</f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</row>
    <row r="19" spans="1:43" x14ac:dyDescent="0.3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</row>
    <row r="20" spans="1:43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</row>
    <row r="21" spans="1:43" x14ac:dyDescent="0.3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</row>
    <row r="22" spans="1:43" x14ac:dyDescent="0.35">
      <c r="A22" s="13"/>
      <c r="B22" s="13"/>
      <c r="C22" s="13"/>
      <c r="D22" s="13"/>
      <c r="E22" s="13"/>
      <c r="F22" s="13"/>
      <c r="G22" s="13"/>
      <c r="H22" s="1"/>
      <c r="I22" s="1"/>
      <c r="J22" s="1"/>
      <c r="K22" s="1"/>
      <c r="L22" s="13"/>
      <c r="M22" s="13"/>
      <c r="N22" s="13"/>
      <c r="O22" s="13"/>
      <c r="P22" s="13"/>
      <c r="Q22" s="13"/>
      <c r="R22" s="1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</row>
    <row r="23" spans="1:43" x14ac:dyDescent="0.35">
      <c r="A23" s="13"/>
      <c r="B23" s="13"/>
      <c r="C23" s="13"/>
      <c r="D23" s="13"/>
      <c r="E23" s="13"/>
      <c r="F23" s="13"/>
      <c r="G23" s="13"/>
      <c r="H23" s="1"/>
      <c r="I23" s="1"/>
      <c r="J23" s="1"/>
      <c r="K23" s="1"/>
      <c r="L23" s="13"/>
      <c r="M23" s="13"/>
      <c r="N23" s="13"/>
      <c r="O23" s="13"/>
      <c r="P23" s="13"/>
      <c r="Q23" s="13"/>
      <c r="R23" s="1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</row>
    <row r="24" spans="1:43" x14ac:dyDescent="0.3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</row>
    <row r="25" spans="1:43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</row>
    <row r="26" spans="1:43" x14ac:dyDescent="0.35">
      <c r="A26" s="13"/>
      <c r="B26" s="13"/>
      <c r="C26" s="13"/>
      <c r="D26" s="13"/>
      <c r="E26" s="1"/>
      <c r="F26" s="1"/>
      <c r="G26" s="1"/>
      <c r="H26" s="1"/>
      <c r="I26" s="1"/>
      <c r="J26" s="1"/>
      <c r="K26" s="13"/>
      <c r="L26" s="13"/>
      <c r="M26" s="13"/>
      <c r="N26" s="13"/>
      <c r="O26" s="13"/>
      <c r="P26" s="13"/>
      <c r="Q26" s="13"/>
      <c r="R26" s="1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</row>
    <row r="27" spans="1:43" x14ac:dyDescent="0.35">
      <c r="A27" s="13"/>
      <c r="B27" s="13"/>
      <c r="C27" s="13"/>
      <c r="D27" s="13"/>
      <c r="E27" s="1"/>
      <c r="F27" s="1"/>
      <c r="G27" s="1"/>
      <c r="H27" s="1"/>
      <c r="I27" s="1" t="s">
        <v>15</v>
      </c>
      <c r="J27" s="51"/>
      <c r="K27" s="13"/>
      <c r="L27" s="13"/>
      <c r="M27" s="13"/>
      <c r="N27" s="13"/>
      <c r="O27" s="13"/>
      <c r="P27" s="13"/>
      <c r="Q27" s="13"/>
      <c r="R27" s="1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</row>
    <row r="28" spans="1:43" x14ac:dyDescent="0.35">
      <c r="A28" s="13"/>
      <c r="B28" s="13"/>
      <c r="C28" s="13"/>
      <c r="D28" s="13"/>
      <c r="E28" s="1"/>
      <c r="F28" s="1"/>
      <c r="G28" s="1"/>
      <c r="H28" s="1"/>
      <c r="I28" s="1"/>
      <c r="J28" s="1"/>
      <c r="K28" s="13"/>
      <c r="L28" s="13"/>
      <c r="M28" s="13"/>
      <c r="N28" s="13"/>
      <c r="O28" s="13"/>
      <c r="P28" s="13"/>
      <c r="Q28" s="13"/>
      <c r="R28" s="1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</row>
    <row r="29" spans="1:43" x14ac:dyDescent="0.35">
      <c r="A29" s="13"/>
      <c r="B29" s="13"/>
      <c r="C29" s="13"/>
      <c r="D29" s="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</row>
    <row r="30" spans="1:43" x14ac:dyDescent="0.35">
      <c r="A30" s="13"/>
      <c r="B30" s="13"/>
      <c r="C30" s="13"/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</row>
    <row r="31" spans="1:43" x14ac:dyDescent="0.35">
      <c r="A31" s="13"/>
      <c r="B31" s="13"/>
      <c r="C31" s="13"/>
      <c r="D31" s="13"/>
      <c r="E31" s="1"/>
      <c r="F31" s="1"/>
      <c r="G31" s="1"/>
      <c r="H31" s="1"/>
      <c r="I31" s="1"/>
      <c r="J31" s="1"/>
      <c r="K31" s="1"/>
      <c r="L31" s="51"/>
      <c r="M31" s="1"/>
      <c r="N31" s="1"/>
      <c r="O31" s="1"/>
      <c r="P31" s="1"/>
      <c r="Q31" s="1"/>
      <c r="R31" s="1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</row>
    <row r="32" spans="1:43" x14ac:dyDescent="0.35">
      <c r="A32" s="13"/>
      <c r="B32" s="13"/>
      <c r="C32" s="13"/>
      <c r="D32" s="13"/>
      <c r="E32" s="1"/>
      <c r="F32" s="1"/>
      <c r="G32" s="1"/>
      <c r="H32" s="1"/>
      <c r="I32" s="1"/>
      <c r="J32" s="1"/>
      <c r="K32" s="1"/>
      <c r="L32" s="51"/>
      <c r="M32" s="1"/>
      <c r="N32" s="1"/>
      <c r="O32" s="1"/>
      <c r="P32" s="1"/>
      <c r="Q32" s="1"/>
      <c r="R32" s="1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</row>
    <row r="33" spans="1:43" x14ac:dyDescent="0.35">
      <c r="A33" s="13"/>
      <c r="B33" s="13"/>
      <c r="C33" s="13"/>
      <c r="D33" s="13"/>
      <c r="E33" s="1"/>
      <c r="F33" s="1"/>
      <c r="G33" s="1"/>
      <c r="H33" s="1"/>
      <c r="I33" s="1"/>
      <c r="J33" s="1"/>
      <c r="K33" s="1"/>
      <c r="L33" s="51"/>
      <c r="M33" s="1"/>
      <c r="N33" s="1"/>
      <c r="O33" s="1"/>
      <c r="P33" s="1"/>
      <c r="Q33" s="1"/>
      <c r="R33" s="1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</row>
    <row r="34" spans="1:43" x14ac:dyDescent="0.35">
      <c r="A34" s="13"/>
      <c r="B34" s="13"/>
      <c r="C34" s="13"/>
      <c r="D34" s="13"/>
      <c r="E34" s="1"/>
      <c r="F34" s="1"/>
      <c r="G34" s="1"/>
      <c r="H34" s="1"/>
      <c r="I34" s="1"/>
      <c r="J34" s="1"/>
      <c r="K34" s="1"/>
      <c r="L34" s="51"/>
      <c r="M34" s="1"/>
      <c r="N34" s="1"/>
      <c r="O34" s="1"/>
      <c r="P34" s="1"/>
      <c r="Q34" s="1"/>
      <c r="R34" s="1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</row>
    <row r="35" spans="1:43" x14ac:dyDescent="0.35">
      <c r="A35" s="13"/>
      <c r="B35" s="13"/>
      <c r="C35" s="13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</row>
    <row r="36" spans="1:43" x14ac:dyDescent="0.35">
      <c r="A36" s="13"/>
      <c r="B36" s="13"/>
      <c r="C36" s="13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</row>
    <row r="37" spans="1:43" x14ac:dyDescent="0.35">
      <c r="A37" s="13"/>
      <c r="B37" s="13"/>
      <c r="C37" s="13"/>
      <c r="D37" s="1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</row>
    <row r="38" spans="1:43" x14ac:dyDescent="0.35">
      <c r="A38" s="13"/>
      <c r="B38" s="13"/>
      <c r="C38" s="13"/>
      <c r="D38" s="13"/>
      <c r="E38" s="1"/>
      <c r="F38" s="1"/>
      <c r="G38" s="1"/>
      <c r="H38" s="1"/>
      <c r="I38" s="1"/>
      <c r="J38" s="1"/>
      <c r="K38" s="13"/>
      <c r="L38" s="13"/>
      <c r="M38" s="13"/>
      <c r="N38" s="13"/>
      <c r="O38" s="13"/>
      <c r="P38" s="13"/>
      <c r="Q38" s="13"/>
      <c r="R38" s="1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</row>
    <row r="39" spans="1:43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</row>
    <row r="40" spans="1:43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</row>
    <row r="41" spans="1:43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</row>
    <row r="44" spans="1:43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</row>
    <row r="45" spans="1:43" x14ac:dyDescent="0.35"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</row>
    <row r="46" spans="1:43" x14ac:dyDescent="0.35"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</row>
    <row r="47" spans="1:43" x14ac:dyDescent="0.35"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</row>
    <row r="48" spans="1:43" x14ac:dyDescent="0.35"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9:43" x14ac:dyDescent="0.35"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9:43" x14ac:dyDescent="0.35"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</row>
    <row r="51" spans="19:43" x14ac:dyDescent="0.35"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9:43" x14ac:dyDescent="0.35"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19:43" x14ac:dyDescent="0.35"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9:43" x14ac:dyDescent="0.35"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9:43" x14ac:dyDescent="0.35"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19:43" x14ac:dyDescent="0.35"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9:43" x14ac:dyDescent="0.35"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9:43" x14ac:dyDescent="0.35"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9:43" x14ac:dyDescent="0.35"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9:43" x14ac:dyDescent="0.35"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9:43" x14ac:dyDescent="0.35"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</row>
    <row r="62" spans="19:43" x14ac:dyDescent="0.35"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9:43" x14ac:dyDescent="0.35"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9:43" x14ac:dyDescent="0.35"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</row>
    <row r="65" spans="20:43" x14ac:dyDescent="0.35"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</row>
    <row r="66" spans="20:43" x14ac:dyDescent="0.35"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</row>
    <row r="67" spans="20:43" x14ac:dyDescent="0.35"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</row>
    <row r="68" spans="20:43" x14ac:dyDescent="0.35"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</row>
    <row r="69" spans="20:43" x14ac:dyDescent="0.35"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</row>
    <row r="70" spans="20:43" x14ac:dyDescent="0.35"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</row>
    <row r="71" spans="20:43" x14ac:dyDescent="0.35"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</row>
    <row r="72" spans="20:43" x14ac:dyDescent="0.35"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</row>
    <row r="73" spans="20:43" x14ac:dyDescent="0.35"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</row>
    <row r="74" spans="20:43" x14ac:dyDescent="0.35"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</row>
    <row r="75" spans="20:43" x14ac:dyDescent="0.35"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</row>
    <row r="76" spans="20:43" x14ac:dyDescent="0.35"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</row>
    <row r="77" spans="20:43" x14ac:dyDescent="0.35"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</row>
    <row r="78" spans="20:43" x14ac:dyDescent="0.35"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</row>
    <row r="79" spans="20:43" x14ac:dyDescent="0.35"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</row>
    <row r="80" spans="20:43" x14ac:dyDescent="0.35"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</row>
    <row r="81" spans="20:43" x14ac:dyDescent="0.35"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</row>
    <row r="82" spans="20:43" x14ac:dyDescent="0.35"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</row>
  </sheetData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Översikt Målsummor</vt:lpstr>
      <vt:lpstr>Översikt V.G.T. summor </vt:lpstr>
      <vt:lpstr>Översikt Månadsbudget</vt:lpstr>
      <vt:lpstr>'Översikt Målsummor'!Utskriftsområde</vt:lpstr>
      <vt:lpstr>'Översikt Månadsbudget'!Utskriftsområde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Kajsa</dc:creator>
  <cp:lastModifiedBy>Kajsa</cp:lastModifiedBy>
  <cp:lastPrinted>2020-06-09T16:58:40Z</cp:lastPrinted>
  <dcterms:created xsi:type="dcterms:W3CDTF">2020-03-13T14:29:30Z</dcterms:created>
  <dcterms:modified xsi:type="dcterms:W3CDTF">2021-02-16T14:51:41Z</dcterms:modified>
</cp:coreProperties>
</file>